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400" activeTab="5"/>
  </bookViews>
  <sheets>
    <sheet name="девушки 5-6" sheetId="8" r:id="rId1"/>
    <sheet name="юноши 5-6" sheetId="7" r:id="rId2"/>
    <sheet name="девушки 7-8" sheetId="2" r:id="rId3"/>
    <sheet name="юноши 7-8 " sheetId="1" r:id="rId4"/>
    <sheet name="девушки 9-11" sheetId="6" r:id="rId5"/>
    <sheet name="юноши 9-11" sheetId="5" r:id="rId6"/>
  </sheets>
  <definedNames>
    <definedName name="Z_E089515C_7A47_489C_8BF8_B76124DF728F_.wvu.PrintArea" localSheetId="0" hidden="1">'девушки 5-6'!$A$1:$O$17</definedName>
    <definedName name="Z_E089515C_7A47_489C_8BF8_B76124DF728F_.wvu.PrintArea" localSheetId="2" hidden="1">'девушки 7-8'!$A$1:$O$18</definedName>
    <definedName name="Z_E089515C_7A47_489C_8BF8_B76124DF728F_.wvu.PrintArea" localSheetId="4" hidden="1">'девушки 9-11'!$A$1:$O$17</definedName>
    <definedName name="Z_E089515C_7A47_489C_8BF8_B76124DF728F_.wvu.PrintArea" localSheetId="1" hidden="1">'юноши 5-6'!$A$1:$O$15</definedName>
    <definedName name="Z_E089515C_7A47_489C_8BF8_B76124DF728F_.wvu.PrintArea" localSheetId="3" hidden="1">'юноши 7-8 '!$A$1:$O$16</definedName>
    <definedName name="Z_E089515C_7A47_489C_8BF8_B76124DF728F_.wvu.PrintArea" localSheetId="5" hidden="1">'юноши 9-11'!$A$1:$O$13</definedName>
    <definedName name="_xlnm.Print_Area" localSheetId="0">'девушки 5-6'!$A$1:$O$17</definedName>
    <definedName name="_xlnm.Print_Area" localSheetId="2">'девушки 7-8'!$A$1:$O$18</definedName>
    <definedName name="_xlnm.Print_Area" localSheetId="4">'девушки 9-11'!$A$1:$O$17</definedName>
    <definedName name="_xlnm.Print_Area" localSheetId="1">'юноши 5-6'!$A$1:$O$15</definedName>
    <definedName name="_xlnm.Print_Area" localSheetId="3">'юноши 7-8 '!$A$1:$O$16</definedName>
    <definedName name="_xlnm.Print_Area" localSheetId="5">'юноши 9-11'!$A$1:$O$13</definedName>
  </definedNames>
  <calcPr calcId="125725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M17" i="8"/>
  <c r="K17"/>
  <c r="I17"/>
  <c r="M16"/>
  <c r="K16"/>
  <c r="I16"/>
  <c r="M15"/>
  <c r="K15"/>
  <c r="I15"/>
  <c r="M14"/>
  <c r="K14"/>
  <c r="I14"/>
  <c r="M13"/>
  <c r="K13"/>
  <c r="I13"/>
  <c r="M12"/>
  <c r="K12"/>
  <c r="I12"/>
  <c r="M11"/>
  <c r="K11"/>
  <c r="I11"/>
  <c r="M15" i="7"/>
  <c r="K15"/>
  <c r="I15"/>
  <c r="M14"/>
  <c r="K14"/>
  <c r="I14"/>
  <c r="M13"/>
  <c r="K13"/>
  <c r="I13"/>
  <c r="M12"/>
  <c r="K12"/>
  <c r="I12"/>
  <c r="M11"/>
  <c r="K11"/>
  <c r="I11"/>
  <c r="N14" i="8" l="1"/>
  <c r="N14" i="7"/>
  <c r="N12"/>
  <c r="N11"/>
  <c r="N13"/>
  <c r="N15"/>
  <c r="N16" i="8"/>
  <c r="N12"/>
  <c r="N17"/>
  <c r="N15"/>
  <c r="N13"/>
  <c r="N11"/>
  <c r="M11" i="6"/>
  <c r="M17"/>
  <c r="K17"/>
  <c r="I17"/>
  <c r="M16"/>
  <c r="K16"/>
  <c r="I16"/>
  <c r="M15"/>
  <c r="K15"/>
  <c r="I15"/>
  <c r="M14"/>
  <c r="K14"/>
  <c r="I14"/>
  <c r="M13"/>
  <c r="K13"/>
  <c r="I13"/>
  <c r="M12"/>
  <c r="K12"/>
  <c r="I12"/>
  <c r="K11"/>
  <c r="I11"/>
  <c r="M13" i="5"/>
  <c r="K13"/>
  <c r="I13"/>
  <c r="M12"/>
  <c r="K12"/>
  <c r="I12"/>
  <c r="M11"/>
  <c r="K11"/>
  <c r="I11"/>
  <c r="I14" i="1"/>
  <c r="K11"/>
  <c r="I11"/>
  <c r="K14"/>
  <c r="M11"/>
  <c r="M18" i="2"/>
  <c r="K18"/>
  <c r="I18"/>
  <c r="M17"/>
  <c r="K17"/>
  <c r="I17"/>
  <c r="M16"/>
  <c r="K16"/>
  <c r="I16"/>
  <c r="M15"/>
  <c r="K15"/>
  <c r="I15"/>
  <c r="M14"/>
  <c r="K14"/>
  <c r="I14"/>
  <c r="M13"/>
  <c r="K13"/>
  <c r="I13"/>
  <c r="M12"/>
  <c r="K12"/>
  <c r="I12"/>
  <c r="M11"/>
  <c r="K11"/>
  <c r="I11"/>
  <c r="M12" i="1"/>
  <c r="M13"/>
  <c r="M14"/>
  <c r="M15"/>
  <c r="M16"/>
  <c r="N13" i="6" l="1"/>
  <c r="N15"/>
  <c r="N17"/>
  <c r="N11" i="5"/>
  <c r="N17" i="2"/>
  <c r="N15"/>
  <c r="N13"/>
  <c r="N11"/>
  <c r="N12"/>
  <c r="N14"/>
  <c r="N16"/>
  <c r="N18"/>
  <c r="N12" i="5"/>
  <c r="N13"/>
  <c r="N11" i="6"/>
  <c r="N12"/>
  <c r="N14"/>
  <c r="N16"/>
  <c r="K16" i="1"/>
  <c r="I16"/>
  <c r="K15"/>
  <c r="I15"/>
  <c r="K13"/>
  <c r="I13"/>
  <c r="K12"/>
  <c r="I12"/>
  <c r="N11" l="1"/>
  <c r="N13"/>
  <c r="N15"/>
  <c r="N14"/>
  <c r="N12"/>
  <c r="N16"/>
</calcChain>
</file>

<file path=xl/sharedStrings.xml><?xml version="1.0" encoding="utf-8"?>
<sst xmlns="http://schemas.openxmlformats.org/spreadsheetml/2006/main" count="389" uniqueCount="182">
  <si>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</si>
  <si>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</si>
  <si>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</si>
  <si>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</si>
  <si>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</si>
  <si>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</si>
  <si>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</si>
  <si>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</si>
  <si>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</si>
  <si>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</si>
  <si>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</si>
  <si>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</si>
  <si>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</si>
  <si>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</si>
  <si>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 юноши 7-8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</si>
  <si>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</si>
  <si>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</si>
  <si>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</si>
  <si>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</si>
  <si>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</si>
  <si>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 xml:space="preserve"> девушки 9-11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</si>
  <si>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</si>
  <si>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</si>
  <si>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</si>
  <si>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</si>
  <si>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</si>
  <si>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</si>
  <si>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</si>
  <si>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 xml:space="preserve"> девушки 7-8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</si>
  <si>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</si>
  <si>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Дата и время: "17" октября 2024 года</t>
  </si>
  <si>
    <t xml:space="preserve"> юноши 5-6</t>
  </si>
  <si>
    <t>Лучший результат среди юношей 5-6 классов</t>
  </si>
  <si>
    <t xml:space="preserve"> девушки 5-6</t>
  </si>
  <si>
    <t>Лучший результат среди девушек 5-6 классов</t>
  </si>
  <si>
    <t>Максимально возможный результат в теории 5-6 классов</t>
  </si>
  <si>
    <t xml:space="preserve">Пилипенко </t>
  </si>
  <si>
    <t>Милана</t>
  </si>
  <si>
    <t>Александровна</t>
  </si>
  <si>
    <t>5б</t>
  </si>
  <si>
    <t xml:space="preserve">Михайлова </t>
  </si>
  <si>
    <t>София</t>
  </si>
  <si>
    <t>Васильевна</t>
  </si>
  <si>
    <t>6а</t>
  </si>
  <si>
    <t xml:space="preserve">Полянская </t>
  </si>
  <si>
    <t xml:space="preserve">Виктория </t>
  </si>
  <si>
    <t>Татур</t>
  </si>
  <si>
    <t>Олеся</t>
  </si>
  <si>
    <t>Владиславовна</t>
  </si>
  <si>
    <t>Викторовна</t>
  </si>
  <si>
    <t>Дубинина</t>
  </si>
  <si>
    <t>Арина</t>
  </si>
  <si>
    <t>Анатольевна</t>
  </si>
  <si>
    <t>6б</t>
  </si>
  <si>
    <t>6В</t>
  </si>
  <si>
    <t>Паукова</t>
  </si>
  <si>
    <t>Анастасия</t>
  </si>
  <si>
    <t>Юрьевна</t>
  </si>
  <si>
    <t>5-6</t>
  </si>
  <si>
    <t>6-1</t>
  </si>
  <si>
    <t>6-2</t>
  </si>
  <si>
    <t>6-3</t>
  </si>
  <si>
    <t>6-4</t>
  </si>
  <si>
    <t>Тытенюк</t>
  </si>
  <si>
    <t>Владиимировна</t>
  </si>
  <si>
    <t>6-5</t>
  </si>
  <si>
    <t>6-6</t>
  </si>
  <si>
    <t>Место проведения: МБОУ "ИСОШ №1 им. Н.П. Наумова"</t>
  </si>
  <si>
    <t>Екимов</t>
  </si>
  <si>
    <t>Артур</t>
  </si>
  <si>
    <t>5а</t>
  </si>
  <si>
    <t>Маряхин</t>
  </si>
  <si>
    <t>Степан</t>
  </si>
  <si>
    <t>Алексеевич</t>
  </si>
  <si>
    <t xml:space="preserve">Тукалов </t>
  </si>
  <si>
    <t>Савелий</t>
  </si>
  <si>
    <t>Александрович</t>
  </si>
  <si>
    <t>Рыжинков</t>
  </si>
  <si>
    <t>Владимир</t>
  </si>
  <si>
    <t>Сергеевич</t>
  </si>
  <si>
    <t>5в</t>
  </si>
  <si>
    <t>5-1</t>
  </si>
  <si>
    <t>5-2</t>
  </si>
  <si>
    <t>5-8</t>
  </si>
  <si>
    <t>6-7</t>
  </si>
  <si>
    <t>Рудый</t>
  </si>
  <si>
    <t>Роман</t>
  </si>
  <si>
    <t>Максимович</t>
  </si>
  <si>
    <t xml:space="preserve">Ламерт </t>
  </si>
  <si>
    <t xml:space="preserve">Ксения </t>
  </si>
  <si>
    <t>Андреевна</t>
  </si>
  <si>
    <t>7а</t>
  </si>
  <si>
    <t>Петрова</t>
  </si>
  <si>
    <t>Наталья</t>
  </si>
  <si>
    <t>Дмитриевна</t>
  </si>
  <si>
    <t xml:space="preserve">Захарченко </t>
  </si>
  <si>
    <t>Елизавета</t>
  </si>
  <si>
    <t>7б</t>
  </si>
  <si>
    <t>Яценко</t>
  </si>
  <si>
    <t>Ника</t>
  </si>
  <si>
    <t>Сергеевна</t>
  </si>
  <si>
    <t>7-3</t>
  </si>
  <si>
    <t>7-4</t>
  </si>
  <si>
    <t>7-8</t>
  </si>
  <si>
    <t>7-13</t>
  </si>
  <si>
    <t>7в</t>
  </si>
  <si>
    <t>7-2</t>
  </si>
  <si>
    <t xml:space="preserve">Остроумова </t>
  </si>
  <si>
    <t>Каролина</t>
  </si>
  <si>
    <t>Евгеньевна</t>
  </si>
  <si>
    <t>8-6</t>
  </si>
  <si>
    <t>8-2</t>
  </si>
  <si>
    <t>Кондратович</t>
  </si>
  <si>
    <t>Марианна</t>
  </si>
  <si>
    <t>8б</t>
  </si>
  <si>
    <t>8в</t>
  </si>
  <si>
    <t>Демидова</t>
  </si>
  <si>
    <t>Варвара</t>
  </si>
  <si>
    <t>Максимовна</t>
  </si>
  <si>
    <t>7-1</t>
  </si>
  <si>
    <t>5-11</t>
  </si>
  <si>
    <t>Собольков</t>
  </si>
  <si>
    <t>Егор</t>
  </si>
  <si>
    <t>Антонович</t>
  </si>
  <si>
    <t xml:space="preserve">Федоров </t>
  </si>
  <si>
    <t>Александр</t>
  </si>
  <si>
    <t>Кириллович</t>
  </si>
  <si>
    <t xml:space="preserve">Байроамо </t>
  </si>
  <si>
    <t>Амир</t>
  </si>
  <si>
    <t>Курбанович</t>
  </si>
  <si>
    <t xml:space="preserve">Педан </t>
  </si>
  <si>
    <t>Никита</t>
  </si>
  <si>
    <t>Витальевич</t>
  </si>
  <si>
    <t>Герасимов</t>
  </si>
  <si>
    <t>Антон</t>
  </si>
  <si>
    <t>Дмитриевич</t>
  </si>
  <si>
    <t>Романов</t>
  </si>
  <si>
    <t>Богдан</t>
  </si>
  <si>
    <t>7-5</t>
  </si>
  <si>
    <t>7-6</t>
  </si>
  <si>
    <t>7-7</t>
  </si>
  <si>
    <t>7-9</t>
  </si>
  <si>
    <t>8-1</t>
  </si>
  <si>
    <t>8-5</t>
  </si>
  <si>
    <t>Пинежко</t>
  </si>
  <si>
    <t>Анна</t>
  </si>
  <si>
    <t>Попова</t>
  </si>
  <si>
    <t>Кристина</t>
  </si>
  <si>
    <t>Ильинична</t>
  </si>
  <si>
    <t>Любимцева</t>
  </si>
  <si>
    <t>Александра</t>
  </si>
  <si>
    <t>Романовна</t>
  </si>
  <si>
    <t>Фирсина</t>
  </si>
  <si>
    <t>Милослава</t>
  </si>
  <si>
    <t>Петровна</t>
  </si>
  <si>
    <t>Хамзина</t>
  </si>
  <si>
    <t>Витальевна</t>
  </si>
  <si>
    <t>Мария</t>
  </si>
  <si>
    <t>11-1</t>
  </si>
  <si>
    <t>11-2</t>
  </si>
  <si>
    <t>11-3</t>
  </si>
  <si>
    <t>11-4</t>
  </si>
  <si>
    <t>9-1</t>
  </si>
  <si>
    <t>9-2</t>
  </si>
  <si>
    <t>9-3</t>
  </si>
  <si>
    <t>9б</t>
  </si>
  <si>
    <t>Скиданов</t>
  </si>
  <si>
    <t>Ярослав</t>
  </si>
  <si>
    <t>Олегович</t>
  </si>
  <si>
    <t>Черненок</t>
  </si>
  <si>
    <t>Илья</t>
  </si>
  <si>
    <t>Владимирович</t>
  </si>
  <si>
    <t>Хорм</t>
  </si>
  <si>
    <t>Трофим</t>
  </si>
  <si>
    <t>Евгеньевич</t>
  </si>
  <si>
    <t>9-4</t>
  </si>
  <si>
    <t>9-5</t>
  </si>
  <si>
    <t>9-6</t>
  </si>
  <si>
    <t>9в</t>
  </si>
  <si>
    <t xml:space="preserve"> </t>
  </si>
  <si>
    <t>МБОУ «Ивангородская средняя общеобразовательная школа № 1 им. Н.П. Наумова» Кингисеппского района</t>
  </si>
  <si>
    <t>Протокол № 17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</si>
</sst>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name val="Arial Cyr"/>
    </font>
    <font>
      <sz val="11"/>
      <name val="Calibri"/>
      <family val="2"/>
      <charset val="204"/>
    </font>
    <font>
      <sz val="10"/>
      <color indexed="8"/>
      <name val="Arial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12" fillId="0" borderId="0">
      <protection locked="0"/>
    </xf>
    <xf numFmtId="0" fontId="13" fillId="0" borderId="0"/>
    <xf numFmtId="0" fontId="14" fillId="0" borderId="0" applyFill="0" applyProtection="0"/>
    <xf numFmtId="0" fontId="15" fillId="0" borderId="0"/>
    <xf numFmtId="0" fontId="16" fillId="0" borderId="0">
      <alignment vertical="center"/>
    </xf>
    <xf numFmtId="0" fontId="4" fillId="0" borderId="0">
      <protection locked="0"/>
    </xf>
    <xf numFmtId="0" fontId="17" fillId="0" borderId="0"/>
  </cellStyleXfs>
  <cellXfs count="119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4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top" wrapText="1"/>
    </xf>
    <xf numFmtId="0" fontId="18" fillId="0" borderId="11" xfId="0" applyFont="1" applyFill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 applyProtection="1">
      <alignment horizontal="center" vertical="top" wrapText="1"/>
    </xf>
    <xf numFmtId="49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1" xfId="0" applyFont="1" applyFill="1" applyBorder="1" applyAlignment="1" applyProtection="1">
      <alignment horizontal="left" vertical="top" wrapText="1"/>
    </xf>
    <xf numFmtId="0" fontId="19" fillId="0" borderId="11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2" xfId="1"/>
    <cellStyle name="Обычный 2 3" xfId="6"/>
    <cellStyle name="Обычный 25" xfId="3"/>
    <cellStyle name="Обычный 3" xfId="4"/>
    <cellStyle name="Обычный 4" xfId="2"/>
    <cellStyle name="Обычный 5" xfId="7"/>
    <cellStyle name="Обычный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zoomScale="90" zoomScaleNormal="90" workbookViewId="0">
      <selection sqref="A1:O1"/>
    </sheetView>
  </sheetViews>
  <sheetFormatPr defaultColWidth="9.140625" defaultRowHeight="15.75"/>
  <cols>
    <col min="1" max="1" width="4.140625" style="82" customWidth="1"/>
    <col min="2" max="2" width="6.85546875" style="82" customWidth="1"/>
    <col min="3" max="3" width="13.28515625" style="82" customWidth="1"/>
    <col min="4" max="4" width="11.7109375" style="82" customWidth="1"/>
    <col min="5" max="5" width="15.7109375" style="82" customWidth="1"/>
    <col min="6" max="6" width="7.42578125" style="82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3.28515625" style="4" customWidth="1"/>
    <col min="16" max="16384" width="9.140625" style="4"/>
  </cols>
  <sheetData>
    <row r="1" spans="1:16">
      <c r="A1" s="89" t="s">
        <v>181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6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>
      <c r="A3" s="91" t="s">
        <v>30</v>
      </c>
      <c r="B3" s="91"/>
      <c r="C3" s="91"/>
      <c r="D3" s="91"/>
      <c r="E3" s="91"/>
      <c r="F3" s="92"/>
      <c r="O3" s="5">
        <v>46.65</v>
      </c>
    </row>
    <row r="4" spans="1:16">
      <c r="A4" s="91" t="s">
        <v>67</v>
      </c>
      <c r="B4" s="91"/>
      <c r="C4" s="91"/>
      <c r="D4" s="91"/>
      <c r="E4" s="91"/>
      <c r="F4" s="93"/>
      <c r="G4" s="6"/>
    </row>
    <row r="5" spans="1:16">
      <c r="A5" s="94" t="s">
        <v>33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6" s="82" customFormat="1" ht="15.75" customHeight="1">
      <c r="A6" s="99" t="s">
        <v>0</v>
      </c>
      <c r="B6" s="99" t="s">
        <v>9</v>
      </c>
      <c r="C6" s="99" t="s">
        <v>11</v>
      </c>
      <c r="D6" s="99" t="s">
        <v>12</v>
      </c>
      <c r="E6" s="99" t="s">
        <v>13</v>
      </c>
      <c r="F6" s="99" t="s">
        <v>1</v>
      </c>
      <c r="G6" s="99" t="s">
        <v>8</v>
      </c>
      <c r="H6" s="102" t="s">
        <v>25</v>
      </c>
      <c r="I6" s="102"/>
      <c r="J6" s="102" t="s">
        <v>10</v>
      </c>
      <c r="K6" s="102"/>
      <c r="L6" s="102" t="s">
        <v>2</v>
      </c>
      <c r="M6" s="102"/>
      <c r="N6" s="103" t="s">
        <v>15</v>
      </c>
      <c r="O6" s="95" t="s">
        <v>4</v>
      </c>
    </row>
    <row r="7" spans="1:16" s="82" customFormat="1">
      <c r="A7" s="100"/>
      <c r="B7" s="100"/>
      <c r="C7" s="100"/>
      <c r="D7" s="100"/>
      <c r="E7" s="100"/>
      <c r="F7" s="100"/>
      <c r="G7" s="100"/>
      <c r="H7" s="102"/>
      <c r="I7" s="102"/>
      <c r="J7" s="102"/>
      <c r="K7" s="102"/>
      <c r="L7" s="102"/>
      <c r="M7" s="102"/>
      <c r="N7" s="103"/>
      <c r="O7" s="96"/>
    </row>
    <row r="8" spans="1:16" s="82" customFormat="1" ht="25.5">
      <c r="A8" s="100"/>
      <c r="B8" s="100"/>
      <c r="C8" s="100"/>
      <c r="D8" s="100"/>
      <c r="E8" s="100"/>
      <c r="F8" s="100"/>
      <c r="G8" s="100"/>
      <c r="H8" s="7" t="s">
        <v>5</v>
      </c>
      <c r="I8" s="84" t="s">
        <v>6</v>
      </c>
      <c r="J8" s="7" t="s">
        <v>7</v>
      </c>
      <c r="K8" s="84" t="s">
        <v>6</v>
      </c>
      <c r="L8" s="7" t="s">
        <v>3</v>
      </c>
      <c r="M8" s="8" t="s">
        <v>6</v>
      </c>
      <c r="N8" s="103"/>
      <c r="O8" s="96"/>
    </row>
    <row r="9" spans="1:16" s="82" customFormat="1" ht="16.5" thickBot="1">
      <c r="A9" s="101"/>
      <c r="B9" s="101"/>
      <c r="C9" s="101"/>
      <c r="D9" s="101"/>
      <c r="E9" s="101"/>
      <c r="F9" s="101"/>
      <c r="G9" s="101"/>
      <c r="H9" s="14"/>
      <c r="I9" s="84" t="s">
        <v>18</v>
      </c>
      <c r="J9" s="9"/>
      <c r="K9" s="84" t="s">
        <v>18</v>
      </c>
      <c r="L9" s="9"/>
      <c r="M9" s="84" t="s">
        <v>17</v>
      </c>
      <c r="N9" s="84" t="s">
        <v>16</v>
      </c>
      <c r="O9" s="96"/>
    </row>
    <row r="10" spans="1:16" s="82" customFormat="1" ht="16.5" thickBot="1">
      <c r="A10" s="97" t="s">
        <v>34</v>
      </c>
      <c r="B10" s="98"/>
      <c r="C10" s="98"/>
      <c r="D10" s="98"/>
      <c r="E10" s="98"/>
      <c r="F10" s="98"/>
      <c r="G10" s="98"/>
      <c r="H10" s="34">
        <v>26.62</v>
      </c>
      <c r="I10" s="15"/>
      <c r="J10" s="16">
        <v>9</v>
      </c>
      <c r="K10" s="17"/>
      <c r="L10" s="32">
        <v>35</v>
      </c>
      <c r="M10" s="18"/>
      <c r="N10" s="19"/>
      <c r="O10" s="96"/>
      <c r="P10" s="83"/>
    </row>
    <row r="11" spans="1:16" s="82" customFormat="1" ht="27" customHeight="1">
      <c r="A11" s="10">
        <v>1</v>
      </c>
      <c r="B11" s="86" t="s">
        <v>58</v>
      </c>
      <c r="C11" s="75" t="s">
        <v>36</v>
      </c>
      <c r="D11" s="75" t="s">
        <v>37</v>
      </c>
      <c r="E11" s="75" t="s">
        <v>38</v>
      </c>
      <c r="F11" s="76" t="s">
        <v>39</v>
      </c>
      <c r="G11" s="88" t="s">
        <v>180</v>
      </c>
      <c r="H11" s="20">
        <v>29.71</v>
      </c>
      <c r="I11" s="84">
        <f t="shared" ref="I11:I17" si="0">40*$H$10/H11</f>
        <v>35.839784584315041</v>
      </c>
      <c r="J11" s="7">
        <v>9</v>
      </c>
      <c r="K11" s="84">
        <f t="shared" ref="K11:K17" si="1">40*J11/$J$10</f>
        <v>40</v>
      </c>
      <c r="L11" s="21">
        <v>19</v>
      </c>
      <c r="M11" s="84">
        <f t="shared" ref="M11:M17" si="2">20*L11/$L$10</f>
        <v>10.857142857142858</v>
      </c>
      <c r="N11" s="84">
        <f t="shared" ref="N11:N17" si="3">I11+K11+M11</f>
        <v>86.696927441457902</v>
      </c>
      <c r="O11" s="23">
        <v>3</v>
      </c>
    </row>
    <row r="12" spans="1:16" s="11" customFormat="1" ht="27" customHeight="1">
      <c r="A12" s="10">
        <v>2</v>
      </c>
      <c r="B12" s="86" t="s">
        <v>59</v>
      </c>
      <c r="C12" s="75" t="s">
        <v>40</v>
      </c>
      <c r="D12" s="75" t="s">
        <v>41</v>
      </c>
      <c r="E12" s="75" t="s">
        <v>42</v>
      </c>
      <c r="F12" s="76" t="s">
        <v>43</v>
      </c>
      <c r="G12" s="76" t="s">
        <v>180</v>
      </c>
      <c r="H12" s="20">
        <v>26.63</v>
      </c>
      <c r="I12" s="84">
        <f t="shared" si="0"/>
        <v>39.984979346601577</v>
      </c>
      <c r="J12" s="7">
        <v>8.5</v>
      </c>
      <c r="K12" s="84">
        <f t="shared" si="1"/>
        <v>37.777777777777779</v>
      </c>
      <c r="L12" s="21">
        <v>9</v>
      </c>
      <c r="M12" s="84">
        <f t="shared" si="2"/>
        <v>5.1428571428571432</v>
      </c>
      <c r="N12" s="84">
        <f t="shared" si="3"/>
        <v>82.905614267236501</v>
      </c>
      <c r="O12" s="23">
        <v>4</v>
      </c>
    </row>
    <row r="13" spans="1:16" s="11" customFormat="1" ht="27" customHeight="1">
      <c r="A13" s="10">
        <v>3</v>
      </c>
      <c r="B13" s="86" t="s">
        <v>60</v>
      </c>
      <c r="C13" s="75" t="s">
        <v>44</v>
      </c>
      <c r="D13" s="75" t="s">
        <v>45</v>
      </c>
      <c r="E13" s="75" t="s">
        <v>48</v>
      </c>
      <c r="F13" s="76" t="s">
        <v>43</v>
      </c>
      <c r="G13" s="76" t="s">
        <v>180</v>
      </c>
      <c r="H13" s="20">
        <v>52.22</v>
      </c>
      <c r="I13" s="84">
        <f t="shared" si="0"/>
        <v>20.390654921486021</v>
      </c>
      <c r="J13" s="7">
        <v>6.7</v>
      </c>
      <c r="K13" s="84">
        <f t="shared" si="1"/>
        <v>29.777777777777779</v>
      </c>
      <c r="L13" s="21">
        <v>6</v>
      </c>
      <c r="M13" s="84">
        <f t="shared" si="2"/>
        <v>3.4285714285714284</v>
      </c>
      <c r="N13" s="84">
        <f t="shared" si="3"/>
        <v>53.597004127835234</v>
      </c>
      <c r="O13" s="23">
        <v>7</v>
      </c>
    </row>
    <row r="14" spans="1:16" s="11" customFormat="1" ht="27" customHeight="1">
      <c r="A14" s="10">
        <v>4</v>
      </c>
      <c r="B14" s="86" t="s">
        <v>61</v>
      </c>
      <c r="C14" s="75" t="s">
        <v>46</v>
      </c>
      <c r="D14" s="75" t="s">
        <v>47</v>
      </c>
      <c r="E14" s="75" t="s">
        <v>49</v>
      </c>
      <c r="F14" s="76" t="s">
        <v>53</v>
      </c>
      <c r="G14" s="76" t="s">
        <v>180</v>
      </c>
      <c r="H14" s="20">
        <v>26.62</v>
      </c>
      <c r="I14" s="84">
        <f t="shared" si="0"/>
        <v>40</v>
      </c>
      <c r="J14" s="22">
        <v>8</v>
      </c>
      <c r="K14" s="84">
        <f t="shared" si="1"/>
        <v>35.555555555555557</v>
      </c>
      <c r="L14" s="21">
        <v>21</v>
      </c>
      <c r="M14" s="84">
        <f t="shared" si="2"/>
        <v>12</v>
      </c>
      <c r="N14" s="84">
        <f t="shared" si="3"/>
        <v>87.555555555555557</v>
      </c>
      <c r="O14" s="23">
        <v>2</v>
      </c>
    </row>
    <row r="15" spans="1:16" s="11" customFormat="1" ht="27" customHeight="1">
      <c r="A15" s="10">
        <v>5</v>
      </c>
      <c r="B15" s="86" t="s">
        <v>62</v>
      </c>
      <c r="C15" s="87" t="s">
        <v>63</v>
      </c>
      <c r="D15" s="87" t="s">
        <v>51</v>
      </c>
      <c r="E15" s="87" t="s">
        <v>64</v>
      </c>
      <c r="F15" s="88" t="s">
        <v>53</v>
      </c>
      <c r="G15" s="76" t="s">
        <v>180</v>
      </c>
      <c r="H15" s="20">
        <v>29.13</v>
      </c>
      <c r="I15" s="84">
        <f t="shared" si="0"/>
        <v>36.553381393752147</v>
      </c>
      <c r="J15" s="7">
        <v>8</v>
      </c>
      <c r="K15" s="84">
        <f t="shared" si="1"/>
        <v>35.555555555555557</v>
      </c>
      <c r="L15" s="21">
        <v>35</v>
      </c>
      <c r="M15" s="84">
        <f t="shared" si="2"/>
        <v>20</v>
      </c>
      <c r="N15" s="84">
        <f t="shared" si="3"/>
        <v>92.108936949307704</v>
      </c>
      <c r="O15" s="78">
        <v>1</v>
      </c>
    </row>
    <row r="16" spans="1:16" s="11" customFormat="1" ht="27" customHeight="1">
      <c r="A16" s="10">
        <v>6</v>
      </c>
      <c r="B16" s="86" t="s">
        <v>65</v>
      </c>
      <c r="C16" s="75" t="s">
        <v>50</v>
      </c>
      <c r="D16" s="75" t="s">
        <v>51</v>
      </c>
      <c r="E16" s="75" t="s">
        <v>52</v>
      </c>
      <c r="F16" s="76" t="s">
        <v>54</v>
      </c>
      <c r="G16" s="88" t="s">
        <v>180</v>
      </c>
      <c r="H16" s="20">
        <v>27.9</v>
      </c>
      <c r="I16" s="84">
        <f t="shared" si="0"/>
        <v>38.164874551971323</v>
      </c>
      <c r="J16" s="7">
        <v>7.3</v>
      </c>
      <c r="K16" s="84">
        <f t="shared" si="1"/>
        <v>32.444444444444443</v>
      </c>
      <c r="L16" s="21">
        <v>17</v>
      </c>
      <c r="M16" s="84">
        <f t="shared" si="2"/>
        <v>9.7142857142857135</v>
      </c>
      <c r="N16" s="84">
        <f t="shared" si="3"/>
        <v>80.323604710701474</v>
      </c>
      <c r="O16" s="23">
        <v>5</v>
      </c>
    </row>
    <row r="17" spans="1:16" s="11" customFormat="1" ht="27" customHeight="1">
      <c r="A17" s="10">
        <v>7</v>
      </c>
      <c r="B17" s="86" t="s">
        <v>66</v>
      </c>
      <c r="C17" s="75" t="s">
        <v>55</v>
      </c>
      <c r="D17" s="75" t="s">
        <v>56</v>
      </c>
      <c r="E17" s="75" t="s">
        <v>57</v>
      </c>
      <c r="F17" s="76" t="s">
        <v>54</v>
      </c>
      <c r="G17" s="76" t="s">
        <v>180</v>
      </c>
      <c r="H17" s="20">
        <v>33.18</v>
      </c>
      <c r="I17" s="84">
        <f t="shared" si="0"/>
        <v>32.091621458710065</v>
      </c>
      <c r="J17" s="7">
        <v>7.7</v>
      </c>
      <c r="K17" s="84">
        <f t="shared" si="1"/>
        <v>34.222222222222221</v>
      </c>
      <c r="L17" s="21">
        <v>9</v>
      </c>
      <c r="M17" s="84">
        <f t="shared" si="2"/>
        <v>5.1428571428571432</v>
      </c>
      <c r="N17" s="84">
        <f t="shared" si="3"/>
        <v>71.456700823789419</v>
      </c>
      <c r="O17" s="23">
        <v>6</v>
      </c>
    </row>
    <row r="18" spans="1:16" ht="16.5" thickBot="1">
      <c r="A18" s="12"/>
      <c r="B18" s="12"/>
      <c r="C18" s="12"/>
      <c r="D18" s="12"/>
      <c r="E18" s="12"/>
    </row>
    <row r="19" spans="1:16" ht="15.75" customHeight="1">
      <c r="A19" s="12"/>
      <c r="B19" s="12"/>
      <c r="C19" s="29" t="s">
        <v>34</v>
      </c>
      <c r="D19" s="28"/>
      <c r="E19" s="28"/>
      <c r="F19" s="28"/>
      <c r="G19" s="28"/>
      <c r="H19" s="27"/>
      <c r="I19" s="28"/>
      <c r="M19" s="2"/>
      <c r="O19" s="3"/>
      <c r="P19" s="2"/>
    </row>
    <row r="20" spans="1:16" ht="16.5" thickBot="1">
      <c r="A20" s="12"/>
      <c r="B20" s="12"/>
      <c r="C20" s="12"/>
      <c r="D20" s="12"/>
      <c r="E20" s="12"/>
      <c r="G20" s="6"/>
      <c r="M20" s="2"/>
      <c r="O20" s="3"/>
      <c r="P20" s="2"/>
    </row>
    <row r="21" spans="1:16">
      <c r="A21" s="12"/>
      <c r="B21" s="12"/>
      <c r="C21" s="29" t="s">
        <v>35</v>
      </c>
      <c r="D21" s="28"/>
      <c r="E21" s="28"/>
      <c r="F21" s="28"/>
      <c r="G21" s="28"/>
      <c r="H21" s="30">
        <v>20</v>
      </c>
      <c r="M21" s="2"/>
      <c r="O21" s="3"/>
      <c r="P21" s="2"/>
    </row>
    <row r="22" spans="1:16">
      <c r="A22" s="12"/>
      <c r="B22" s="12"/>
      <c r="C22" s="12"/>
      <c r="D22" s="12"/>
      <c r="E22" s="12"/>
    </row>
    <row r="23" spans="1:16">
      <c r="A23" s="12"/>
      <c r="B23" s="12"/>
      <c r="C23" s="12"/>
      <c r="D23" s="12"/>
      <c r="E23" s="12"/>
    </row>
    <row r="24" spans="1:16">
      <c r="A24" s="12"/>
      <c r="B24" s="12"/>
      <c r="C24" s="12"/>
      <c r="D24" s="12"/>
      <c r="E24" s="12"/>
    </row>
    <row r="25" spans="1:16">
      <c r="A25" s="12"/>
      <c r="B25" s="12"/>
      <c r="C25" s="12"/>
      <c r="D25" s="12"/>
      <c r="E25" s="12"/>
    </row>
    <row r="26" spans="1:16">
      <c r="A26" s="12"/>
      <c r="B26" s="12"/>
      <c r="C26" s="12"/>
      <c r="D26" s="12"/>
      <c r="E26" s="12"/>
    </row>
    <row r="27" spans="1:16">
      <c r="A27" s="12"/>
      <c r="B27" s="12"/>
      <c r="C27" s="12"/>
      <c r="D27" s="12"/>
      <c r="E27" s="12"/>
    </row>
    <row r="28" spans="1:16">
      <c r="A28" s="12"/>
      <c r="B28" s="12"/>
      <c r="C28" s="12"/>
      <c r="D28" s="12"/>
      <c r="E28" s="12"/>
    </row>
    <row r="29" spans="1:16">
      <c r="A29" s="12"/>
      <c r="B29" s="12"/>
      <c r="C29" s="12"/>
      <c r="D29" s="12"/>
      <c r="E29" s="12"/>
    </row>
    <row r="30" spans="1:16">
      <c r="A30" s="12"/>
      <c r="B30" s="12"/>
      <c r="C30" s="12"/>
      <c r="D30" s="12"/>
      <c r="E30" s="12"/>
    </row>
    <row r="31" spans="1:16">
      <c r="A31" s="12"/>
      <c r="B31" s="12"/>
      <c r="C31" s="12"/>
      <c r="D31" s="12"/>
      <c r="E31" s="12"/>
    </row>
    <row r="32" spans="1:1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3"/>
      <c r="B34" s="13"/>
      <c r="C34" s="13"/>
      <c r="D34" s="13"/>
      <c r="E34" s="13"/>
    </row>
  </sheetData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zoomScale="90" workbookViewId="0">
      <selection sqref="A1:O1"/>
    </sheetView>
  </sheetViews>
  <sheetFormatPr defaultColWidth="9.140625" defaultRowHeight="15.75"/>
  <cols>
    <col min="1" max="1" width="4.140625" style="81" customWidth="1"/>
    <col min="2" max="2" width="6.85546875" style="81" customWidth="1"/>
    <col min="3" max="3" width="13.28515625" style="81" customWidth="1"/>
    <col min="4" max="4" width="11.7109375" style="81" customWidth="1"/>
    <col min="5" max="5" width="15.7109375" style="81" customWidth="1"/>
    <col min="6" max="6" width="7.42578125" style="81" customWidth="1"/>
    <col min="7" max="7" width="55" style="36" customWidth="1"/>
    <col min="8" max="8" width="9.140625" style="37"/>
    <col min="9" max="9" width="9.7109375" style="37" customWidth="1"/>
    <col min="10" max="10" width="8.140625" style="37" customWidth="1"/>
    <col min="11" max="11" width="9.7109375" style="37" customWidth="1"/>
    <col min="12" max="12" width="7.85546875" style="37" customWidth="1"/>
    <col min="13" max="13" width="9.7109375" style="38" customWidth="1"/>
    <col min="14" max="14" width="10.5703125" style="37" customWidth="1"/>
    <col min="15" max="15" width="13.140625" style="35" customWidth="1"/>
    <col min="16" max="16384" width="9.140625" style="35"/>
  </cols>
  <sheetData>
    <row r="1" spans="1:16">
      <c r="A1" s="104" t="s">
        <v>181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>
      <c r="A2" s="105" t="s">
        <v>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>
      <c r="A3" s="106" t="s">
        <v>30</v>
      </c>
      <c r="B3" s="106"/>
      <c r="C3" s="106"/>
      <c r="D3" s="106"/>
      <c r="E3" s="106"/>
      <c r="F3" s="107"/>
      <c r="O3" s="39"/>
    </row>
    <row r="4" spans="1:16">
      <c r="A4" s="106" t="s">
        <v>67</v>
      </c>
      <c r="B4" s="106"/>
      <c r="C4" s="106"/>
      <c r="D4" s="106"/>
      <c r="E4" s="106"/>
      <c r="F4" s="108"/>
      <c r="G4" s="40"/>
    </row>
    <row r="5" spans="1:16">
      <c r="A5" s="109" t="s">
        <v>31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s="81" customFormat="1" ht="15.75" customHeight="1">
      <c r="A6" s="114" t="s">
        <v>0</v>
      </c>
      <c r="B6" s="114" t="s">
        <v>9</v>
      </c>
      <c r="C6" s="114" t="s">
        <v>11</v>
      </c>
      <c r="D6" s="114" t="s">
        <v>12</v>
      </c>
      <c r="E6" s="114" t="s">
        <v>13</v>
      </c>
      <c r="F6" s="114" t="s">
        <v>1</v>
      </c>
      <c r="G6" s="114" t="s">
        <v>8</v>
      </c>
      <c r="H6" s="117" t="s">
        <v>25</v>
      </c>
      <c r="I6" s="117"/>
      <c r="J6" s="117" t="s">
        <v>10</v>
      </c>
      <c r="K6" s="117"/>
      <c r="L6" s="117" t="s">
        <v>2</v>
      </c>
      <c r="M6" s="117"/>
      <c r="N6" s="118" t="s">
        <v>15</v>
      </c>
      <c r="O6" s="110" t="s">
        <v>4</v>
      </c>
    </row>
    <row r="7" spans="1:16" s="81" customFormat="1">
      <c r="A7" s="115"/>
      <c r="B7" s="115"/>
      <c r="C7" s="115"/>
      <c r="D7" s="115"/>
      <c r="E7" s="115"/>
      <c r="F7" s="115"/>
      <c r="G7" s="115"/>
      <c r="H7" s="117"/>
      <c r="I7" s="117"/>
      <c r="J7" s="117"/>
      <c r="K7" s="117"/>
      <c r="L7" s="117"/>
      <c r="M7" s="117"/>
      <c r="N7" s="118"/>
      <c r="O7" s="111"/>
    </row>
    <row r="8" spans="1:16" s="81" customFormat="1" ht="25.5">
      <c r="A8" s="115"/>
      <c r="B8" s="115"/>
      <c r="C8" s="115"/>
      <c r="D8" s="115"/>
      <c r="E8" s="115"/>
      <c r="F8" s="115"/>
      <c r="G8" s="115"/>
      <c r="H8" s="41" t="s">
        <v>5</v>
      </c>
      <c r="I8" s="80" t="s">
        <v>6</v>
      </c>
      <c r="J8" s="41" t="s">
        <v>7</v>
      </c>
      <c r="K8" s="80" t="s">
        <v>6</v>
      </c>
      <c r="L8" s="41" t="s">
        <v>3</v>
      </c>
      <c r="M8" s="64" t="s">
        <v>6</v>
      </c>
      <c r="N8" s="118"/>
      <c r="O8" s="111"/>
    </row>
    <row r="9" spans="1:16" s="81" customFormat="1" ht="16.5" thickBot="1">
      <c r="A9" s="116"/>
      <c r="B9" s="116"/>
      <c r="C9" s="116"/>
      <c r="D9" s="116"/>
      <c r="E9" s="116"/>
      <c r="F9" s="116"/>
      <c r="G9" s="116"/>
      <c r="H9" s="42"/>
      <c r="I9" s="80" t="s">
        <v>18</v>
      </c>
      <c r="J9" s="43"/>
      <c r="K9" s="80" t="s">
        <v>18</v>
      </c>
      <c r="L9" s="43"/>
      <c r="M9" s="80" t="s">
        <v>17</v>
      </c>
      <c r="N9" s="80" t="s">
        <v>16</v>
      </c>
      <c r="O9" s="111"/>
    </row>
    <row r="10" spans="1:16" s="81" customFormat="1" ht="16.5" thickBot="1">
      <c r="A10" s="112" t="s">
        <v>32</v>
      </c>
      <c r="B10" s="113"/>
      <c r="C10" s="113"/>
      <c r="D10" s="113"/>
      <c r="E10" s="113"/>
      <c r="F10" s="113"/>
      <c r="G10" s="113"/>
      <c r="H10" s="44">
        <v>21.47</v>
      </c>
      <c r="I10" s="65"/>
      <c r="J10" s="45">
        <v>8</v>
      </c>
      <c r="K10" s="66"/>
      <c r="L10" s="46">
        <v>24</v>
      </c>
      <c r="M10" s="67"/>
      <c r="N10" s="68"/>
      <c r="O10" s="111"/>
      <c r="P10" s="79"/>
    </row>
    <row r="11" spans="1:16" s="81" customFormat="1" ht="27" customHeight="1">
      <c r="A11" s="47">
        <v>1</v>
      </c>
      <c r="B11" s="86" t="s">
        <v>81</v>
      </c>
      <c r="C11" s="87" t="s">
        <v>68</v>
      </c>
      <c r="D11" s="87" t="s">
        <v>69</v>
      </c>
      <c r="E11" s="75"/>
      <c r="F11" s="88" t="s">
        <v>70</v>
      </c>
      <c r="G11" s="88" t="s">
        <v>180</v>
      </c>
      <c r="H11" s="51">
        <v>28.03</v>
      </c>
      <c r="I11" s="60">
        <f>40*$H$10/H11</f>
        <v>30.638601498394575</v>
      </c>
      <c r="J11" s="41">
        <v>8</v>
      </c>
      <c r="K11" s="60">
        <f>40*J11/$J$10</f>
        <v>40</v>
      </c>
      <c r="L11" s="52">
        <v>17</v>
      </c>
      <c r="M11" s="60">
        <f>20*L11/$L$10</f>
        <v>14.166666666666666</v>
      </c>
      <c r="N11" s="60">
        <f t="shared" ref="N11:N15" si="0">I11+K11+M11</f>
        <v>84.80526816506125</v>
      </c>
      <c r="O11" s="50">
        <v>2</v>
      </c>
    </row>
    <row r="12" spans="1:16" s="81" customFormat="1" ht="27" customHeight="1">
      <c r="A12" s="47">
        <v>2</v>
      </c>
      <c r="B12" s="86" t="s">
        <v>82</v>
      </c>
      <c r="C12" s="87" t="s">
        <v>71</v>
      </c>
      <c r="D12" s="87" t="s">
        <v>72</v>
      </c>
      <c r="E12" s="87" t="s">
        <v>73</v>
      </c>
      <c r="F12" s="88" t="s">
        <v>70</v>
      </c>
      <c r="G12" s="76" t="s">
        <v>180</v>
      </c>
      <c r="H12" s="51">
        <v>27.43</v>
      </c>
      <c r="I12" s="60">
        <f t="shared" ref="I12:I15" si="1">40*$H$10/H12</f>
        <v>31.308786000729128</v>
      </c>
      <c r="J12" s="41">
        <v>8</v>
      </c>
      <c r="K12" s="60">
        <f t="shared" ref="K12:K15" si="2">40*J12/$J$10</f>
        <v>40</v>
      </c>
      <c r="L12" s="52">
        <v>16</v>
      </c>
      <c r="M12" s="60">
        <f t="shared" ref="M12:M15" si="3">20*L12/$L$10</f>
        <v>13.333333333333334</v>
      </c>
      <c r="N12" s="60">
        <f t="shared" si="0"/>
        <v>84.642119334062457</v>
      </c>
      <c r="O12" s="77">
        <v>3</v>
      </c>
    </row>
    <row r="13" spans="1:16" s="53" customFormat="1" ht="27" customHeight="1">
      <c r="A13" s="47">
        <v>3</v>
      </c>
      <c r="B13" s="86" t="s">
        <v>83</v>
      </c>
      <c r="C13" s="87" t="s">
        <v>74</v>
      </c>
      <c r="D13" s="87" t="s">
        <v>75</v>
      </c>
      <c r="E13" s="87" t="s">
        <v>76</v>
      </c>
      <c r="F13" s="88" t="s">
        <v>39</v>
      </c>
      <c r="G13" s="76" t="s">
        <v>180</v>
      </c>
      <c r="H13" s="51">
        <v>28.16</v>
      </c>
      <c r="I13" s="60">
        <f t="shared" si="1"/>
        <v>30.49715909090909</v>
      </c>
      <c r="J13" s="41">
        <v>5.3</v>
      </c>
      <c r="K13" s="60">
        <f t="shared" si="2"/>
        <v>26.5</v>
      </c>
      <c r="L13" s="52">
        <v>9</v>
      </c>
      <c r="M13" s="60">
        <f t="shared" si="3"/>
        <v>7.5</v>
      </c>
      <c r="N13" s="60">
        <f t="shared" si="0"/>
        <v>64.497159090909093</v>
      </c>
      <c r="O13" s="77">
        <v>5</v>
      </c>
    </row>
    <row r="14" spans="1:16" s="53" customFormat="1" ht="27" customHeight="1">
      <c r="A14" s="47">
        <v>4</v>
      </c>
      <c r="B14" s="86" t="s">
        <v>120</v>
      </c>
      <c r="C14" s="87" t="s">
        <v>85</v>
      </c>
      <c r="D14" s="87" t="s">
        <v>86</v>
      </c>
      <c r="E14" s="87" t="s">
        <v>87</v>
      </c>
      <c r="F14" s="88" t="s">
        <v>80</v>
      </c>
      <c r="G14" s="88" t="s">
        <v>180</v>
      </c>
      <c r="H14" s="51">
        <v>21.47</v>
      </c>
      <c r="I14" s="60">
        <f>40*$H$10/H14</f>
        <v>40</v>
      </c>
      <c r="J14" s="41">
        <v>7.7</v>
      </c>
      <c r="K14" s="60">
        <f>40*J14/$J$10</f>
        <v>38.5</v>
      </c>
      <c r="L14" s="52">
        <v>7</v>
      </c>
      <c r="M14" s="60">
        <f t="shared" si="3"/>
        <v>5.833333333333333</v>
      </c>
      <c r="N14" s="60">
        <f t="shared" si="0"/>
        <v>84.333333333333329</v>
      </c>
      <c r="O14" s="50">
        <v>4</v>
      </c>
    </row>
    <row r="15" spans="1:16" s="53" customFormat="1" ht="27" customHeight="1">
      <c r="A15" s="47">
        <v>5</v>
      </c>
      <c r="B15" s="85" t="s">
        <v>84</v>
      </c>
      <c r="C15" s="75" t="s">
        <v>77</v>
      </c>
      <c r="D15" s="75" t="s">
        <v>78</v>
      </c>
      <c r="E15" s="75" t="s">
        <v>79</v>
      </c>
      <c r="F15" s="76" t="s">
        <v>80</v>
      </c>
      <c r="G15" s="88" t="s">
        <v>180</v>
      </c>
      <c r="H15" s="51">
        <v>27.41</v>
      </c>
      <c r="I15" s="60">
        <f t="shared" si="1"/>
        <v>31.331630791681867</v>
      </c>
      <c r="J15" s="41">
        <v>7.3</v>
      </c>
      <c r="K15" s="60">
        <f t="shared" si="2"/>
        <v>36.5</v>
      </c>
      <c r="L15" s="52">
        <v>24</v>
      </c>
      <c r="M15" s="60">
        <f t="shared" si="3"/>
        <v>20</v>
      </c>
      <c r="N15" s="60">
        <f t="shared" si="0"/>
        <v>87.831630791681874</v>
      </c>
      <c r="O15" s="50">
        <v>1</v>
      </c>
    </row>
    <row r="16" spans="1:16" ht="16.5" thickBot="1">
      <c r="A16" s="54"/>
      <c r="B16" s="54"/>
      <c r="C16" s="54"/>
      <c r="D16" s="54"/>
      <c r="E16" s="54"/>
    </row>
    <row r="17" spans="1:16" ht="15.75" customHeight="1">
      <c r="A17" s="54"/>
      <c r="B17" s="54"/>
      <c r="C17" s="55" t="s">
        <v>32</v>
      </c>
      <c r="D17" s="56"/>
      <c r="E17" s="56"/>
      <c r="F17" s="56"/>
      <c r="G17" s="56"/>
      <c r="H17" s="57"/>
      <c r="I17" s="56"/>
      <c r="M17" s="37"/>
      <c r="O17" s="38"/>
      <c r="P17" s="37"/>
    </row>
    <row r="18" spans="1:16" ht="16.5" thickBot="1">
      <c r="A18" s="54"/>
      <c r="B18" s="54"/>
      <c r="C18" s="54"/>
      <c r="D18" s="54"/>
      <c r="E18" s="54"/>
      <c r="G18" s="40"/>
      <c r="M18" s="37"/>
      <c r="O18" s="38"/>
      <c r="P18" s="37"/>
    </row>
    <row r="19" spans="1:16">
      <c r="A19" s="54"/>
      <c r="B19" s="54"/>
      <c r="C19" s="55" t="s">
        <v>35</v>
      </c>
      <c r="D19" s="56"/>
      <c r="E19" s="56"/>
      <c r="F19" s="56"/>
      <c r="G19" s="56"/>
      <c r="H19" s="58">
        <v>20</v>
      </c>
      <c r="M19" s="37"/>
      <c r="O19" s="38"/>
      <c r="P19" s="37"/>
    </row>
    <row r="20" spans="1:16">
      <c r="A20" s="54"/>
      <c r="B20" s="54"/>
      <c r="C20" s="54"/>
      <c r="D20" s="54"/>
      <c r="E20" s="54"/>
    </row>
    <row r="21" spans="1:16">
      <c r="A21" s="54"/>
      <c r="B21" s="54"/>
      <c r="C21" s="54"/>
      <c r="D21" s="54"/>
      <c r="E21" s="54"/>
    </row>
    <row r="22" spans="1:16">
      <c r="A22" s="54"/>
      <c r="B22" s="54"/>
      <c r="C22" s="54"/>
      <c r="D22" s="54"/>
      <c r="E22" s="54"/>
    </row>
    <row r="23" spans="1:16">
      <c r="A23" s="54"/>
      <c r="B23" s="54"/>
      <c r="C23" s="54"/>
      <c r="D23" s="54"/>
      <c r="E23" s="54"/>
    </row>
    <row r="24" spans="1:16">
      <c r="A24" s="54"/>
      <c r="B24" s="54"/>
      <c r="C24" s="54"/>
      <c r="D24" s="54"/>
      <c r="E24" s="54"/>
    </row>
    <row r="25" spans="1:16">
      <c r="A25" s="54"/>
      <c r="B25" s="54"/>
      <c r="C25" s="54"/>
      <c r="D25" s="54"/>
      <c r="E25" s="54"/>
    </row>
    <row r="26" spans="1:16">
      <c r="A26" s="54"/>
      <c r="B26" s="54"/>
      <c r="C26" s="54"/>
      <c r="D26" s="54"/>
      <c r="E26" s="54"/>
    </row>
    <row r="27" spans="1:16">
      <c r="A27" s="54"/>
      <c r="B27" s="54"/>
      <c r="C27" s="54"/>
      <c r="D27" s="54"/>
      <c r="E27" s="54"/>
    </row>
    <row r="28" spans="1:16">
      <c r="A28" s="54"/>
      <c r="B28" s="54"/>
      <c r="C28" s="54"/>
      <c r="D28" s="54"/>
      <c r="E28" s="54"/>
    </row>
    <row r="29" spans="1:16">
      <c r="A29" s="54"/>
      <c r="B29" s="54"/>
      <c r="C29" s="54"/>
      <c r="D29" s="54"/>
      <c r="E29" s="54"/>
    </row>
    <row r="30" spans="1:16">
      <c r="A30" s="54"/>
      <c r="B30" s="54"/>
      <c r="C30" s="54"/>
      <c r="D30" s="54"/>
      <c r="E30" s="54"/>
    </row>
    <row r="31" spans="1:16">
      <c r="A31" s="54"/>
      <c r="B31" s="54"/>
      <c r="C31" s="54"/>
      <c r="D31" s="54"/>
      <c r="E31" s="54"/>
    </row>
    <row r="32" spans="1:16">
      <c r="A32" s="59"/>
      <c r="B32" s="59"/>
      <c r="C32" s="59"/>
      <c r="D32" s="59"/>
      <c r="E32" s="59"/>
    </row>
  </sheetData>
  <sheetProtection formatCells="0" formatRows="0" insertRows="0" deleteRows="0" autoFilter="0"/>
  <protectedRanges>
    <protectedRange password="CA9C" sqref="J10:J15" name="Диапазон2"/>
    <protectedRange password="CA9C" sqref="H11:H15 B11:B15" name="Диапазон1"/>
  </protectedRanges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zoomScale="90" workbookViewId="0">
      <selection sqref="A1:O1"/>
    </sheetView>
  </sheetViews>
  <sheetFormatPr defaultColWidth="9.140625" defaultRowHeight="15.75"/>
  <cols>
    <col min="1" max="1" width="4.140625" style="26" customWidth="1"/>
    <col min="2" max="2" width="6.85546875" style="26" customWidth="1"/>
    <col min="3" max="3" width="13.28515625" style="26" customWidth="1"/>
    <col min="4" max="4" width="11.7109375" style="26" customWidth="1"/>
    <col min="5" max="5" width="15.7109375" style="26" customWidth="1"/>
    <col min="6" max="6" width="7.42578125" style="26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3.28515625" style="4" customWidth="1"/>
    <col min="16" max="16384" width="9.140625" style="4"/>
  </cols>
  <sheetData>
    <row r="1" spans="1:16">
      <c r="A1" s="89" t="s">
        <v>181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6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>
      <c r="A3" s="91" t="s">
        <v>30</v>
      </c>
      <c r="B3" s="91"/>
      <c r="C3" s="91"/>
      <c r="D3" s="91"/>
      <c r="E3" s="91"/>
      <c r="F3" s="92"/>
      <c r="O3" s="5">
        <v>46.65</v>
      </c>
    </row>
    <row r="4" spans="1:16">
      <c r="A4" s="91" t="s">
        <v>67</v>
      </c>
      <c r="B4" s="91"/>
      <c r="C4" s="91"/>
      <c r="D4" s="91"/>
      <c r="E4" s="91"/>
      <c r="F4" s="93"/>
      <c r="G4" s="6"/>
    </row>
    <row r="5" spans="1:16">
      <c r="A5" s="94" t="s">
        <v>28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6" s="26" customFormat="1" ht="15.75" customHeight="1">
      <c r="A6" s="99" t="s">
        <v>0</v>
      </c>
      <c r="B6" s="99" t="s">
        <v>9</v>
      </c>
      <c r="C6" s="99" t="s">
        <v>11</v>
      </c>
      <c r="D6" s="99" t="s">
        <v>12</v>
      </c>
      <c r="E6" s="99" t="s">
        <v>13</v>
      </c>
      <c r="F6" s="99" t="s">
        <v>1</v>
      </c>
      <c r="G6" s="99" t="s">
        <v>8</v>
      </c>
      <c r="H6" s="102" t="s">
        <v>25</v>
      </c>
      <c r="I6" s="102"/>
      <c r="J6" s="102" t="s">
        <v>10</v>
      </c>
      <c r="K6" s="102"/>
      <c r="L6" s="102" t="s">
        <v>2</v>
      </c>
      <c r="M6" s="102"/>
      <c r="N6" s="103" t="s">
        <v>15</v>
      </c>
      <c r="O6" s="95" t="s">
        <v>4</v>
      </c>
    </row>
    <row r="7" spans="1:16" s="26" customFormat="1">
      <c r="A7" s="100"/>
      <c r="B7" s="100"/>
      <c r="C7" s="100"/>
      <c r="D7" s="100"/>
      <c r="E7" s="100"/>
      <c r="F7" s="100"/>
      <c r="G7" s="100"/>
      <c r="H7" s="102"/>
      <c r="I7" s="102"/>
      <c r="J7" s="102"/>
      <c r="K7" s="102"/>
      <c r="L7" s="102"/>
      <c r="M7" s="102"/>
      <c r="N7" s="103"/>
      <c r="O7" s="96"/>
    </row>
    <row r="8" spans="1:16" s="26" customFormat="1" ht="25.5">
      <c r="A8" s="100"/>
      <c r="B8" s="100"/>
      <c r="C8" s="100"/>
      <c r="D8" s="100"/>
      <c r="E8" s="100"/>
      <c r="F8" s="100"/>
      <c r="G8" s="100"/>
      <c r="H8" s="7" t="s">
        <v>5</v>
      </c>
      <c r="I8" s="25" t="s">
        <v>6</v>
      </c>
      <c r="J8" s="7" t="s">
        <v>7</v>
      </c>
      <c r="K8" s="25" t="s">
        <v>6</v>
      </c>
      <c r="L8" s="7" t="s">
        <v>3</v>
      </c>
      <c r="M8" s="8" t="s">
        <v>6</v>
      </c>
      <c r="N8" s="103"/>
      <c r="O8" s="96"/>
    </row>
    <row r="9" spans="1:16" s="26" customFormat="1" ht="16.5" thickBot="1">
      <c r="A9" s="101"/>
      <c r="B9" s="101"/>
      <c r="C9" s="101"/>
      <c r="D9" s="101"/>
      <c r="E9" s="101"/>
      <c r="F9" s="101"/>
      <c r="G9" s="101"/>
      <c r="H9" s="14"/>
      <c r="I9" s="25" t="s">
        <v>18</v>
      </c>
      <c r="J9" s="9"/>
      <c r="K9" s="25" t="s">
        <v>18</v>
      </c>
      <c r="L9" s="9"/>
      <c r="M9" s="25" t="s">
        <v>17</v>
      </c>
      <c r="N9" s="25" t="s">
        <v>16</v>
      </c>
      <c r="O9" s="96"/>
    </row>
    <row r="10" spans="1:16" s="26" customFormat="1" ht="16.5" thickBot="1">
      <c r="A10" s="97" t="s">
        <v>19</v>
      </c>
      <c r="B10" s="98"/>
      <c r="C10" s="98"/>
      <c r="D10" s="98"/>
      <c r="E10" s="98"/>
      <c r="F10" s="98"/>
      <c r="G10" s="98"/>
      <c r="H10" s="34">
        <v>26.72</v>
      </c>
      <c r="I10" s="15"/>
      <c r="J10" s="16">
        <v>9.8000000000000007</v>
      </c>
      <c r="K10" s="17"/>
      <c r="L10" s="32">
        <v>38</v>
      </c>
      <c r="M10" s="18"/>
      <c r="N10" s="19"/>
      <c r="O10" s="96"/>
      <c r="P10" s="24"/>
    </row>
    <row r="11" spans="1:16" s="26" customFormat="1" ht="27" customHeight="1">
      <c r="A11" s="10">
        <v>1</v>
      </c>
      <c r="B11" s="86" t="s">
        <v>119</v>
      </c>
      <c r="C11" s="87" t="s">
        <v>116</v>
      </c>
      <c r="D11" s="87" t="s">
        <v>117</v>
      </c>
      <c r="E11" s="87" t="s">
        <v>118</v>
      </c>
      <c r="F11" s="88" t="s">
        <v>91</v>
      </c>
      <c r="G11" s="88" t="s">
        <v>180</v>
      </c>
      <c r="H11" s="20">
        <v>31.13</v>
      </c>
      <c r="I11" s="25">
        <f t="shared" ref="I11:I18" si="0">40*$H$10/H11</f>
        <v>34.333440411178927</v>
      </c>
      <c r="J11" s="7">
        <v>9.6999999999999993</v>
      </c>
      <c r="K11" s="25">
        <f t="shared" ref="K11:K18" si="1">40*J11/$J$10</f>
        <v>39.591836734693878</v>
      </c>
      <c r="L11" s="21">
        <v>30</v>
      </c>
      <c r="M11" s="25">
        <f t="shared" ref="M11:M18" si="2">20*L11/$L$10</f>
        <v>15.789473684210526</v>
      </c>
      <c r="N11" s="25">
        <f t="shared" ref="N11:N18" si="3">I11+K11+M11</f>
        <v>89.714750830083318</v>
      </c>
      <c r="O11" s="23">
        <v>2</v>
      </c>
    </row>
    <row r="12" spans="1:16" s="11" customFormat="1" ht="27" customHeight="1">
      <c r="A12" s="10">
        <v>2</v>
      </c>
      <c r="B12" s="86" t="s">
        <v>106</v>
      </c>
      <c r="C12" s="87" t="s">
        <v>107</v>
      </c>
      <c r="D12" s="87" t="s">
        <v>108</v>
      </c>
      <c r="E12" s="87" t="s">
        <v>109</v>
      </c>
      <c r="F12" s="88" t="s">
        <v>91</v>
      </c>
      <c r="G12" s="76" t="s">
        <v>180</v>
      </c>
      <c r="H12" s="20">
        <v>47.78</v>
      </c>
      <c r="I12" s="25">
        <f t="shared" si="0"/>
        <v>22.369192130598574</v>
      </c>
      <c r="J12" s="7">
        <v>8.4</v>
      </c>
      <c r="K12" s="25">
        <f t="shared" si="1"/>
        <v>34.285714285714285</v>
      </c>
      <c r="L12" s="21">
        <v>38</v>
      </c>
      <c r="M12" s="25">
        <f t="shared" si="2"/>
        <v>20</v>
      </c>
      <c r="N12" s="25">
        <f t="shared" si="3"/>
        <v>76.654906416312855</v>
      </c>
      <c r="O12" s="23">
        <v>8</v>
      </c>
    </row>
    <row r="13" spans="1:16" s="11" customFormat="1" ht="27" customHeight="1">
      <c r="A13" s="10">
        <v>3</v>
      </c>
      <c r="B13" s="86" t="s">
        <v>101</v>
      </c>
      <c r="C13" s="87" t="s">
        <v>88</v>
      </c>
      <c r="D13" s="75" t="s">
        <v>89</v>
      </c>
      <c r="E13" s="75" t="s">
        <v>90</v>
      </c>
      <c r="F13" s="88" t="s">
        <v>91</v>
      </c>
      <c r="G13" s="76" t="s">
        <v>180</v>
      </c>
      <c r="H13" s="20">
        <v>39.56</v>
      </c>
      <c r="I13" s="25">
        <f t="shared" si="0"/>
        <v>27.017189079878662</v>
      </c>
      <c r="J13" s="7">
        <v>8.9</v>
      </c>
      <c r="K13" s="25">
        <f t="shared" si="1"/>
        <v>36.326530612244895</v>
      </c>
      <c r="L13" s="21">
        <v>33</v>
      </c>
      <c r="M13" s="25">
        <f t="shared" si="2"/>
        <v>17.368421052631579</v>
      </c>
      <c r="N13" s="25">
        <f t="shared" si="3"/>
        <v>80.712140744755132</v>
      </c>
      <c r="O13" s="23">
        <v>6</v>
      </c>
    </row>
    <row r="14" spans="1:16" s="11" customFormat="1" ht="27" customHeight="1">
      <c r="A14" s="10">
        <v>4</v>
      </c>
      <c r="B14" s="86" t="s">
        <v>102</v>
      </c>
      <c r="C14" s="87" t="s">
        <v>92</v>
      </c>
      <c r="D14" s="87" t="s">
        <v>93</v>
      </c>
      <c r="E14" s="87" t="s">
        <v>94</v>
      </c>
      <c r="F14" s="88" t="s">
        <v>91</v>
      </c>
      <c r="G14" s="88" t="s">
        <v>180</v>
      </c>
      <c r="H14" s="20">
        <v>26.72</v>
      </c>
      <c r="I14" s="25">
        <f t="shared" si="0"/>
        <v>40</v>
      </c>
      <c r="J14" s="22">
        <v>7.2</v>
      </c>
      <c r="K14" s="25">
        <f t="shared" si="1"/>
        <v>29.387755102040813</v>
      </c>
      <c r="L14" s="21">
        <v>30</v>
      </c>
      <c r="M14" s="25">
        <f t="shared" si="2"/>
        <v>15.789473684210526</v>
      </c>
      <c r="N14" s="25">
        <f t="shared" si="3"/>
        <v>85.177228786251334</v>
      </c>
      <c r="O14" s="23">
        <v>3</v>
      </c>
    </row>
    <row r="15" spans="1:16" s="11" customFormat="1" ht="27" customHeight="1">
      <c r="A15" s="10">
        <v>5</v>
      </c>
      <c r="B15" s="86" t="s">
        <v>103</v>
      </c>
      <c r="C15" s="75" t="s">
        <v>95</v>
      </c>
      <c r="D15" s="75" t="s">
        <v>96</v>
      </c>
      <c r="E15" s="75"/>
      <c r="F15" s="88" t="s">
        <v>97</v>
      </c>
      <c r="G15" s="88" t="s">
        <v>180</v>
      </c>
      <c r="H15" s="20">
        <v>32.840000000000003</v>
      </c>
      <c r="I15" s="25">
        <f t="shared" si="0"/>
        <v>32.545676004872099</v>
      </c>
      <c r="J15" s="7">
        <v>9.1</v>
      </c>
      <c r="K15" s="25">
        <f t="shared" si="1"/>
        <v>37.142857142857139</v>
      </c>
      <c r="L15" s="21">
        <v>28</v>
      </c>
      <c r="M15" s="25">
        <f t="shared" si="2"/>
        <v>14.736842105263158</v>
      </c>
      <c r="N15" s="25">
        <f t="shared" si="3"/>
        <v>84.425375252992382</v>
      </c>
      <c r="O15" s="78">
        <v>4</v>
      </c>
    </row>
    <row r="16" spans="1:16" s="11" customFormat="1" ht="27" customHeight="1">
      <c r="A16" s="10">
        <v>6</v>
      </c>
      <c r="B16" s="86" t="s">
        <v>104</v>
      </c>
      <c r="C16" s="87" t="s">
        <v>98</v>
      </c>
      <c r="D16" s="87" t="s">
        <v>99</v>
      </c>
      <c r="E16" s="87" t="s">
        <v>100</v>
      </c>
      <c r="F16" s="88" t="s">
        <v>105</v>
      </c>
      <c r="G16" s="76" t="s">
        <v>180</v>
      </c>
      <c r="H16" s="20">
        <v>33.22</v>
      </c>
      <c r="I16" s="25">
        <f t="shared" si="0"/>
        <v>32.173389524382898</v>
      </c>
      <c r="J16" s="7">
        <v>9.1999999999999993</v>
      </c>
      <c r="K16" s="25">
        <f t="shared" si="1"/>
        <v>37.551020408163261</v>
      </c>
      <c r="L16" s="21">
        <v>15</v>
      </c>
      <c r="M16" s="25">
        <f t="shared" si="2"/>
        <v>7.8947368421052628</v>
      </c>
      <c r="N16" s="25">
        <f t="shared" si="3"/>
        <v>77.619146774651426</v>
      </c>
      <c r="O16" s="23">
        <v>7</v>
      </c>
    </row>
    <row r="17" spans="1:16" s="11" customFormat="1" ht="27" customHeight="1">
      <c r="A17" s="10">
        <v>7</v>
      </c>
      <c r="B17" s="86" t="s">
        <v>111</v>
      </c>
      <c r="C17" s="75" t="s">
        <v>112</v>
      </c>
      <c r="D17" s="75" t="s">
        <v>113</v>
      </c>
      <c r="E17" s="75" t="s">
        <v>38</v>
      </c>
      <c r="F17" s="88" t="s">
        <v>114</v>
      </c>
      <c r="G17" s="88" t="s">
        <v>180</v>
      </c>
      <c r="H17" s="20">
        <v>30.47</v>
      </c>
      <c r="I17" s="25">
        <f t="shared" si="0"/>
        <v>35.077125041023955</v>
      </c>
      <c r="J17" s="7">
        <v>9.6</v>
      </c>
      <c r="K17" s="25">
        <f t="shared" si="1"/>
        <v>39.183673469387749</v>
      </c>
      <c r="L17" s="21">
        <v>32</v>
      </c>
      <c r="M17" s="25">
        <f t="shared" si="2"/>
        <v>16.842105263157894</v>
      </c>
      <c r="N17" s="25">
        <f t="shared" si="3"/>
        <v>91.102903773569594</v>
      </c>
      <c r="O17" s="23">
        <v>1</v>
      </c>
    </row>
    <row r="18" spans="1:16" s="11" customFormat="1" ht="27" customHeight="1">
      <c r="A18" s="10">
        <v>8</v>
      </c>
      <c r="B18" s="85" t="s">
        <v>110</v>
      </c>
      <c r="C18" s="75" t="s">
        <v>63</v>
      </c>
      <c r="D18" s="75" t="s">
        <v>41</v>
      </c>
      <c r="E18" s="75" t="s">
        <v>38</v>
      </c>
      <c r="F18" s="88" t="s">
        <v>115</v>
      </c>
      <c r="G18" s="76" t="s">
        <v>180</v>
      </c>
      <c r="H18" s="20">
        <v>36.119999999999997</v>
      </c>
      <c r="I18" s="25">
        <f t="shared" si="0"/>
        <v>29.590254706533777</v>
      </c>
      <c r="J18" s="7">
        <v>9.8000000000000007</v>
      </c>
      <c r="K18" s="25">
        <f t="shared" si="1"/>
        <v>40</v>
      </c>
      <c r="L18" s="21">
        <v>24</v>
      </c>
      <c r="M18" s="25">
        <f t="shared" si="2"/>
        <v>12.631578947368421</v>
      </c>
      <c r="N18" s="25">
        <f t="shared" si="3"/>
        <v>82.221833653902209</v>
      </c>
      <c r="O18" s="23">
        <v>5</v>
      </c>
    </row>
    <row r="19" spans="1:16" ht="16.5" thickBot="1">
      <c r="A19" s="12"/>
      <c r="B19" s="12"/>
      <c r="C19" s="12"/>
      <c r="D19" s="12"/>
      <c r="E19" s="12"/>
    </row>
    <row r="20" spans="1:16" ht="15.75" customHeight="1">
      <c r="A20" s="12"/>
      <c r="B20" s="12"/>
      <c r="C20" s="29" t="s">
        <v>19</v>
      </c>
      <c r="D20" s="28"/>
      <c r="E20" s="28"/>
      <c r="F20" s="28"/>
      <c r="G20" s="28"/>
      <c r="H20" s="27"/>
      <c r="I20" s="28"/>
      <c r="M20" s="2"/>
      <c r="O20" s="3"/>
      <c r="P20" s="2"/>
    </row>
    <row r="21" spans="1:16" ht="16.5" thickBot="1">
      <c r="A21" s="12"/>
      <c r="B21" s="12"/>
      <c r="C21" s="12"/>
      <c r="D21" s="12"/>
      <c r="E21" s="12"/>
      <c r="G21" s="6"/>
      <c r="M21" s="2"/>
      <c r="O21" s="3"/>
      <c r="P21" s="2"/>
    </row>
    <row r="22" spans="1:16">
      <c r="A22" s="12"/>
      <c r="B22" s="12"/>
      <c r="C22" s="29" t="s">
        <v>26</v>
      </c>
      <c r="D22" s="28"/>
      <c r="E22" s="28"/>
      <c r="F22" s="28"/>
      <c r="G22" s="28"/>
      <c r="H22" s="30">
        <v>20</v>
      </c>
      <c r="M22" s="2"/>
      <c r="O22" s="3"/>
      <c r="P22" s="2"/>
    </row>
    <row r="23" spans="1:16">
      <c r="A23" s="12"/>
      <c r="B23" s="12"/>
      <c r="C23" s="12"/>
      <c r="D23" s="12"/>
      <c r="E23" s="12"/>
    </row>
    <row r="24" spans="1:16">
      <c r="A24" s="12"/>
      <c r="B24" s="12"/>
      <c r="C24" s="12"/>
      <c r="D24" s="12"/>
      <c r="E24" s="12"/>
    </row>
    <row r="25" spans="1:16">
      <c r="A25" s="12"/>
      <c r="B25" s="12"/>
      <c r="C25" s="12"/>
      <c r="D25" s="12"/>
      <c r="E25" s="12"/>
    </row>
    <row r="26" spans="1:16">
      <c r="A26" s="12"/>
      <c r="B26" s="12"/>
      <c r="C26" s="12"/>
      <c r="D26" s="12"/>
      <c r="E26" s="12"/>
    </row>
    <row r="27" spans="1:16">
      <c r="A27" s="12"/>
      <c r="B27" s="12"/>
      <c r="C27" s="12"/>
      <c r="D27" s="12"/>
      <c r="E27" s="12"/>
    </row>
    <row r="28" spans="1:16">
      <c r="A28" s="12"/>
      <c r="B28" s="12"/>
      <c r="C28" s="12"/>
      <c r="D28" s="12"/>
      <c r="E28" s="12"/>
    </row>
    <row r="29" spans="1:16">
      <c r="A29" s="12"/>
      <c r="B29" s="12"/>
      <c r="C29" s="12"/>
      <c r="D29" s="12"/>
      <c r="E29" s="12"/>
    </row>
    <row r="30" spans="1:16">
      <c r="A30" s="12"/>
      <c r="B30" s="12"/>
      <c r="C30" s="12"/>
      <c r="D30" s="12"/>
      <c r="E30" s="12"/>
    </row>
    <row r="31" spans="1:16">
      <c r="A31" s="12"/>
      <c r="B31" s="12"/>
      <c r="C31" s="12"/>
      <c r="D31" s="12"/>
      <c r="E31" s="12"/>
    </row>
    <row r="32" spans="1:1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3"/>
      <c r="B35" s="13"/>
      <c r="C35" s="13"/>
      <c r="D35" s="13"/>
      <c r="E35" s="13"/>
    </row>
  </sheetData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58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3"/>
  <sheetViews>
    <sheetView zoomScale="90" workbookViewId="0">
      <selection sqref="A1:O1"/>
    </sheetView>
  </sheetViews>
  <sheetFormatPr defaultColWidth="9.140625" defaultRowHeight="15.75"/>
  <cols>
    <col min="1" max="1" width="4.140625" style="61" customWidth="1"/>
    <col min="2" max="2" width="6.85546875" style="61" customWidth="1"/>
    <col min="3" max="3" width="13.28515625" style="61" customWidth="1"/>
    <col min="4" max="4" width="11.7109375" style="61" customWidth="1"/>
    <col min="5" max="5" width="15.7109375" style="61" customWidth="1"/>
    <col min="6" max="6" width="7.42578125" style="61" customWidth="1"/>
    <col min="7" max="7" width="55" style="36" customWidth="1"/>
    <col min="8" max="8" width="9.140625" style="37"/>
    <col min="9" max="9" width="9.7109375" style="37" customWidth="1"/>
    <col min="10" max="10" width="8.140625" style="37" customWidth="1"/>
    <col min="11" max="11" width="9.7109375" style="37" customWidth="1"/>
    <col min="12" max="12" width="7.85546875" style="37" customWidth="1"/>
    <col min="13" max="13" width="9.7109375" style="38" customWidth="1"/>
    <col min="14" max="14" width="10.5703125" style="37" customWidth="1"/>
    <col min="15" max="15" width="13.140625" style="35" customWidth="1"/>
    <col min="16" max="16384" width="9.140625" style="35"/>
  </cols>
  <sheetData>
    <row r="1" spans="1:16">
      <c r="A1" s="104" t="s">
        <v>181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>
      <c r="A2" s="105" t="s">
        <v>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>
      <c r="A3" s="106" t="s">
        <v>30</v>
      </c>
      <c r="B3" s="106"/>
      <c r="C3" s="106"/>
      <c r="D3" s="106"/>
      <c r="E3" s="106"/>
      <c r="F3" s="107"/>
      <c r="O3" s="39"/>
    </row>
    <row r="4" spans="1:16">
      <c r="A4" s="106" t="s">
        <v>179</v>
      </c>
      <c r="B4" s="106"/>
      <c r="C4" s="106"/>
      <c r="D4" s="106"/>
      <c r="E4" s="106"/>
      <c r="F4" s="108"/>
      <c r="G4" s="40"/>
    </row>
    <row r="5" spans="1:16">
      <c r="A5" s="109" t="s">
        <v>14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s="61" customFormat="1" ht="15.75" customHeight="1">
      <c r="A6" s="114" t="s">
        <v>0</v>
      </c>
      <c r="B6" s="114" t="s">
        <v>9</v>
      </c>
      <c r="C6" s="114" t="s">
        <v>11</v>
      </c>
      <c r="D6" s="114" t="s">
        <v>12</v>
      </c>
      <c r="E6" s="114" t="s">
        <v>13</v>
      </c>
      <c r="F6" s="114" t="s">
        <v>1</v>
      </c>
      <c r="G6" s="114" t="s">
        <v>8</v>
      </c>
      <c r="H6" s="117" t="s">
        <v>25</v>
      </c>
      <c r="I6" s="117"/>
      <c r="J6" s="117" t="s">
        <v>10</v>
      </c>
      <c r="K6" s="117"/>
      <c r="L6" s="117" t="s">
        <v>2</v>
      </c>
      <c r="M6" s="117"/>
      <c r="N6" s="118" t="s">
        <v>15</v>
      </c>
      <c r="O6" s="110" t="s">
        <v>4</v>
      </c>
    </row>
    <row r="7" spans="1:16" s="61" customFormat="1">
      <c r="A7" s="115"/>
      <c r="B7" s="115"/>
      <c r="C7" s="115"/>
      <c r="D7" s="115"/>
      <c r="E7" s="115"/>
      <c r="F7" s="115"/>
      <c r="G7" s="115"/>
      <c r="H7" s="117"/>
      <c r="I7" s="117"/>
      <c r="J7" s="117"/>
      <c r="K7" s="117"/>
      <c r="L7" s="117"/>
      <c r="M7" s="117"/>
      <c r="N7" s="118"/>
      <c r="O7" s="111"/>
    </row>
    <row r="8" spans="1:16" s="61" customFormat="1" ht="25.5">
      <c r="A8" s="115"/>
      <c r="B8" s="115"/>
      <c r="C8" s="115"/>
      <c r="D8" s="115"/>
      <c r="E8" s="115"/>
      <c r="F8" s="115"/>
      <c r="G8" s="115"/>
      <c r="H8" s="41" t="s">
        <v>5</v>
      </c>
      <c r="I8" s="63" t="s">
        <v>6</v>
      </c>
      <c r="J8" s="41" t="s">
        <v>7</v>
      </c>
      <c r="K8" s="63" t="s">
        <v>6</v>
      </c>
      <c r="L8" s="41" t="s">
        <v>3</v>
      </c>
      <c r="M8" s="64" t="s">
        <v>6</v>
      </c>
      <c r="N8" s="118"/>
      <c r="O8" s="111"/>
    </row>
    <row r="9" spans="1:16" s="61" customFormat="1" ht="16.5" thickBot="1">
      <c r="A9" s="116"/>
      <c r="B9" s="116"/>
      <c r="C9" s="116"/>
      <c r="D9" s="116"/>
      <c r="E9" s="116"/>
      <c r="F9" s="116"/>
      <c r="G9" s="116"/>
      <c r="H9" s="42"/>
      <c r="I9" s="63" t="s">
        <v>18</v>
      </c>
      <c r="J9" s="43"/>
      <c r="K9" s="63" t="s">
        <v>18</v>
      </c>
      <c r="L9" s="43"/>
      <c r="M9" s="63" t="s">
        <v>17</v>
      </c>
      <c r="N9" s="63" t="s">
        <v>16</v>
      </c>
      <c r="O9" s="111"/>
    </row>
    <row r="10" spans="1:16" s="61" customFormat="1" ht="16.5" thickBot="1">
      <c r="A10" s="112" t="s">
        <v>23</v>
      </c>
      <c r="B10" s="113"/>
      <c r="C10" s="113"/>
      <c r="D10" s="113"/>
      <c r="E10" s="113"/>
      <c r="F10" s="113"/>
      <c r="G10" s="113"/>
      <c r="H10" s="44">
        <v>24.66</v>
      </c>
      <c r="I10" s="65"/>
      <c r="J10" s="45">
        <v>9.9</v>
      </c>
      <c r="K10" s="66"/>
      <c r="L10" s="46">
        <v>26</v>
      </c>
      <c r="M10" s="67"/>
      <c r="N10" s="68"/>
      <c r="O10" s="111"/>
      <c r="P10" s="62"/>
    </row>
    <row r="11" spans="1:16" s="61" customFormat="1" ht="27" customHeight="1">
      <c r="A11" s="47">
        <v>1</v>
      </c>
      <c r="B11" s="86" t="s">
        <v>138</v>
      </c>
      <c r="C11" s="87" t="s">
        <v>121</v>
      </c>
      <c r="D11" s="87" t="s">
        <v>122</v>
      </c>
      <c r="E11" s="87" t="s">
        <v>123</v>
      </c>
      <c r="F11" s="88" t="s">
        <v>91</v>
      </c>
      <c r="G11" s="76" t="s">
        <v>180</v>
      </c>
      <c r="H11" s="51">
        <v>24.66</v>
      </c>
      <c r="I11" s="60">
        <f>40*$H$10/H11</f>
        <v>40</v>
      </c>
      <c r="J11" s="41">
        <v>6.2</v>
      </c>
      <c r="K11" s="60">
        <f>40*J11/$J$10</f>
        <v>25.050505050505048</v>
      </c>
      <c r="L11" s="52">
        <v>22</v>
      </c>
      <c r="M11" s="60">
        <f>20*L11/$L$10</f>
        <v>16.923076923076923</v>
      </c>
      <c r="N11" s="60">
        <f t="shared" ref="N11:N16" si="0">I11+K11+M11</f>
        <v>81.973581973581972</v>
      </c>
      <c r="O11" s="50">
        <v>2</v>
      </c>
    </row>
    <row r="12" spans="1:16" s="61" customFormat="1" ht="27" customHeight="1">
      <c r="A12" s="47">
        <v>2</v>
      </c>
      <c r="B12" s="86" t="s">
        <v>139</v>
      </c>
      <c r="C12" s="87" t="s">
        <v>124</v>
      </c>
      <c r="D12" s="87" t="s">
        <v>125</v>
      </c>
      <c r="E12" s="87" t="s">
        <v>126</v>
      </c>
      <c r="F12" s="88" t="s">
        <v>91</v>
      </c>
      <c r="G12" s="76" t="s">
        <v>180</v>
      </c>
      <c r="H12" s="51">
        <v>27.13</v>
      </c>
      <c r="I12" s="60">
        <f t="shared" ref="I12:I16" si="1">40*$H$10/H12</f>
        <v>36.358274972355325</v>
      </c>
      <c r="J12" s="41">
        <v>5.9</v>
      </c>
      <c r="K12" s="60">
        <f t="shared" ref="K12:K16" si="2">40*J12/$J$10</f>
        <v>23.838383838383837</v>
      </c>
      <c r="L12" s="52">
        <v>17</v>
      </c>
      <c r="M12" s="60">
        <f t="shared" ref="M12:M16" si="3">20*L12/$L$10</f>
        <v>13.076923076923077</v>
      </c>
      <c r="N12" s="60">
        <f t="shared" si="0"/>
        <v>73.273581887662246</v>
      </c>
      <c r="O12" s="77">
        <v>4</v>
      </c>
    </row>
    <row r="13" spans="1:16" s="53" customFormat="1" ht="27" customHeight="1">
      <c r="A13" s="47">
        <v>3</v>
      </c>
      <c r="B13" s="86" t="s">
        <v>140</v>
      </c>
      <c r="C13" s="87" t="s">
        <v>127</v>
      </c>
      <c r="D13" s="87" t="s">
        <v>128</v>
      </c>
      <c r="E13" s="87" t="s">
        <v>129</v>
      </c>
      <c r="F13" s="88" t="s">
        <v>97</v>
      </c>
      <c r="G13" s="76" t="s">
        <v>180</v>
      </c>
      <c r="H13" s="51">
        <v>36.35</v>
      </c>
      <c r="I13" s="60">
        <f t="shared" si="1"/>
        <v>27.136176066024756</v>
      </c>
      <c r="J13" s="41">
        <v>8.9</v>
      </c>
      <c r="K13" s="60">
        <f t="shared" si="2"/>
        <v>35.959595959595958</v>
      </c>
      <c r="L13" s="52">
        <v>10</v>
      </c>
      <c r="M13" s="60">
        <f t="shared" si="3"/>
        <v>7.6923076923076925</v>
      </c>
      <c r="N13" s="60">
        <f t="shared" si="0"/>
        <v>70.788079717928412</v>
      </c>
      <c r="O13" s="77">
        <v>5</v>
      </c>
    </row>
    <row r="14" spans="1:16" s="53" customFormat="1" ht="27" customHeight="1">
      <c r="A14" s="47">
        <v>4</v>
      </c>
      <c r="B14" s="86" t="s">
        <v>141</v>
      </c>
      <c r="C14" s="87" t="s">
        <v>130</v>
      </c>
      <c r="D14" s="87" t="s">
        <v>131</v>
      </c>
      <c r="E14" s="87" t="s">
        <v>132</v>
      </c>
      <c r="F14" s="88" t="s">
        <v>97</v>
      </c>
      <c r="G14" s="76" t="s">
        <v>180</v>
      </c>
      <c r="H14" s="51">
        <v>28.53</v>
      </c>
      <c r="I14" s="60">
        <f>40*$H$10/H14</f>
        <v>34.574132492113563</v>
      </c>
      <c r="J14" s="41">
        <v>4.9000000000000004</v>
      </c>
      <c r="K14" s="60">
        <f>40*J14/$J$10</f>
        <v>19.797979797979796</v>
      </c>
      <c r="L14" s="52">
        <v>16</v>
      </c>
      <c r="M14" s="60">
        <f t="shared" si="3"/>
        <v>12.307692307692308</v>
      </c>
      <c r="N14" s="60">
        <f t="shared" si="0"/>
        <v>66.679804597785662</v>
      </c>
      <c r="O14" s="50">
        <v>6</v>
      </c>
    </row>
    <row r="15" spans="1:16" s="53" customFormat="1" ht="27" customHeight="1">
      <c r="A15" s="47">
        <v>5</v>
      </c>
      <c r="B15" s="86" t="s">
        <v>142</v>
      </c>
      <c r="C15" s="87" t="s">
        <v>133</v>
      </c>
      <c r="D15" s="87" t="s">
        <v>134</v>
      </c>
      <c r="E15" s="87" t="s">
        <v>135</v>
      </c>
      <c r="F15" s="88" t="s">
        <v>114</v>
      </c>
      <c r="G15" s="76" t="s">
        <v>180</v>
      </c>
      <c r="H15" s="51">
        <v>31.34</v>
      </c>
      <c r="I15" s="60">
        <f t="shared" si="1"/>
        <v>31.474154435226549</v>
      </c>
      <c r="J15" s="41">
        <v>9.9</v>
      </c>
      <c r="K15" s="60">
        <f t="shared" si="2"/>
        <v>40</v>
      </c>
      <c r="L15" s="52">
        <v>26</v>
      </c>
      <c r="M15" s="60">
        <f t="shared" si="3"/>
        <v>20</v>
      </c>
      <c r="N15" s="60">
        <f t="shared" si="0"/>
        <v>91.474154435226552</v>
      </c>
      <c r="O15" s="50">
        <v>1</v>
      </c>
    </row>
    <row r="16" spans="1:16" s="53" customFormat="1" ht="27" customHeight="1">
      <c r="A16" s="47">
        <v>6</v>
      </c>
      <c r="B16" s="86" t="s">
        <v>143</v>
      </c>
      <c r="C16" s="87" t="s">
        <v>136</v>
      </c>
      <c r="D16" s="87" t="s">
        <v>137</v>
      </c>
      <c r="E16" s="75"/>
      <c r="F16" s="88" t="s">
        <v>114</v>
      </c>
      <c r="G16" s="76" t="s">
        <v>180</v>
      </c>
      <c r="H16" s="51">
        <v>35.44</v>
      </c>
      <c r="I16" s="60">
        <f t="shared" si="1"/>
        <v>27.832957110609481</v>
      </c>
      <c r="J16" s="41">
        <v>8.6999999999999993</v>
      </c>
      <c r="K16" s="60">
        <f t="shared" si="2"/>
        <v>35.151515151515149</v>
      </c>
      <c r="L16" s="52">
        <v>24</v>
      </c>
      <c r="M16" s="60">
        <f t="shared" si="3"/>
        <v>18.46153846153846</v>
      </c>
      <c r="N16" s="60">
        <f t="shared" si="0"/>
        <v>81.446010723663079</v>
      </c>
      <c r="O16" s="77">
        <v>3</v>
      </c>
    </row>
    <row r="17" spans="1:16" ht="16.5" thickBot="1">
      <c r="A17" s="54"/>
      <c r="B17" s="54"/>
      <c r="C17" s="54"/>
      <c r="D17" s="54"/>
      <c r="E17" s="54"/>
    </row>
    <row r="18" spans="1:16" ht="15.75" customHeight="1">
      <c r="A18" s="54"/>
      <c r="B18" s="54"/>
      <c r="C18" s="55" t="s">
        <v>23</v>
      </c>
      <c r="D18" s="56"/>
      <c r="E18" s="56"/>
      <c r="F18" s="56"/>
      <c r="G18" s="56"/>
      <c r="H18" s="57"/>
      <c r="I18" s="56"/>
      <c r="M18" s="37"/>
      <c r="O18" s="38"/>
      <c r="P18" s="37"/>
    </row>
    <row r="19" spans="1:16" ht="16.5" thickBot="1">
      <c r="A19" s="54"/>
      <c r="B19" s="54"/>
      <c r="C19" s="54"/>
      <c r="D19" s="54"/>
      <c r="E19" s="54"/>
      <c r="G19" s="40"/>
      <c r="M19" s="37"/>
      <c r="O19" s="38"/>
      <c r="P19" s="37"/>
    </row>
    <row r="20" spans="1:16">
      <c r="A20" s="54"/>
      <c r="B20" s="54"/>
      <c r="C20" s="55" t="s">
        <v>26</v>
      </c>
      <c r="D20" s="56"/>
      <c r="E20" s="56"/>
      <c r="F20" s="56"/>
      <c r="G20" s="56"/>
      <c r="H20" s="58">
        <v>20</v>
      </c>
      <c r="M20" s="37"/>
      <c r="O20" s="38"/>
      <c r="P20" s="37"/>
    </row>
    <row r="21" spans="1:16">
      <c r="A21" s="54"/>
      <c r="B21" s="54"/>
      <c r="C21" s="54"/>
      <c r="D21" s="54"/>
      <c r="E21" s="54"/>
    </row>
    <row r="22" spans="1:16">
      <c r="A22" s="54"/>
      <c r="B22" s="54"/>
      <c r="C22" s="54"/>
      <c r="D22" s="54"/>
      <c r="E22" s="54"/>
    </row>
    <row r="23" spans="1:16">
      <c r="A23" s="54"/>
      <c r="B23" s="54"/>
      <c r="C23" s="54"/>
      <c r="D23" s="54"/>
      <c r="E23" s="54"/>
    </row>
    <row r="24" spans="1:16">
      <c r="A24" s="54"/>
      <c r="B24" s="54"/>
      <c r="C24" s="54"/>
      <c r="D24" s="54"/>
      <c r="E24" s="54"/>
    </row>
    <row r="25" spans="1:16">
      <c r="A25" s="54"/>
      <c r="B25" s="54"/>
      <c r="C25" s="54"/>
      <c r="D25" s="54"/>
      <c r="E25" s="54"/>
    </row>
    <row r="26" spans="1:16">
      <c r="A26" s="54"/>
      <c r="B26" s="54"/>
      <c r="C26" s="54"/>
      <c r="D26" s="54"/>
      <c r="E26" s="54"/>
    </row>
    <row r="27" spans="1:16">
      <c r="A27" s="54"/>
      <c r="B27" s="54"/>
      <c r="C27" s="54"/>
      <c r="D27" s="54"/>
      <c r="E27" s="54"/>
    </row>
    <row r="28" spans="1:16">
      <c r="A28" s="54"/>
      <c r="B28" s="54"/>
      <c r="C28" s="54"/>
      <c r="D28" s="54"/>
      <c r="E28" s="54"/>
    </row>
    <row r="29" spans="1:16">
      <c r="A29" s="54"/>
      <c r="B29" s="54"/>
      <c r="C29" s="54"/>
      <c r="D29" s="54"/>
      <c r="E29" s="54"/>
    </row>
    <row r="30" spans="1:16">
      <c r="A30" s="54"/>
      <c r="B30" s="54"/>
      <c r="C30" s="54"/>
      <c r="D30" s="54"/>
      <c r="E30" s="54"/>
    </row>
    <row r="31" spans="1:16">
      <c r="A31" s="54"/>
      <c r="B31" s="54"/>
      <c r="C31" s="54"/>
      <c r="D31" s="54"/>
      <c r="E31" s="54"/>
    </row>
    <row r="32" spans="1:16">
      <c r="A32" s="54"/>
      <c r="B32" s="54"/>
      <c r="C32" s="54"/>
      <c r="D32" s="54"/>
      <c r="E32" s="54"/>
    </row>
    <row r="33" spans="1:5">
      <c r="A33" s="59"/>
      <c r="B33" s="59"/>
      <c r="C33" s="59"/>
      <c r="D33" s="59"/>
      <c r="E33" s="59"/>
    </row>
  </sheetData>
  <sheetProtection formatCells="0" formatRows="0" insertRows="0" deleteRows="0" autoFilter="0"/>
  <protectedRanges>
    <protectedRange password="CA9C" sqref="J10:J16" name="Диапазон2"/>
    <protectedRange password="CA9C" sqref="H11:H16 B11:B16" name="Диапазон1"/>
  </protectedRanges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4"/>
  <sheetViews>
    <sheetView zoomScale="80" zoomScaleNormal="80" workbookViewId="0">
      <selection sqref="A1:O1"/>
    </sheetView>
  </sheetViews>
  <sheetFormatPr defaultColWidth="9.140625" defaultRowHeight="15.75"/>
  <cols>
    <col min="1" max="1" width="4.140625" style="72" customWidth="1"/>
    <col min="2" max="2" width="6.85546875" style="72" customWidth="1"/>
    <col min="3" max="3" width="13.28515625" style="72" customWidth="1"/>
    <col min="4" max="4" width="11.7109375" style="72" customWidth="1"/>
    <col min="5" max="5" width="15.7109375" style="72" customWidth="1"/>
    <col min="6" max="6" width="7.42578125" style="72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2.5703125" style="4" customWidth="1"/>
    <col min="16" max="16384" width="9.140625" style="4"/>
  </cols>
  <sheetData>
    <row r="1" spans="1:16">
      <c r="A1" s="89" t="s">
        <v>181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6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>
      <c r="A3" s="91" t="s">
        <v>30</v>
      </c>
      <c r="B3" s="91"/>
      <c r="C3" s="91"/>
      <c r="D3" s="91"/>
      <c r="E3" s="91"/>
      <c r="F3" s="92"/>
      <c r="O3" s="5">
        <v>46.65</v>
      </c>
    </row>
    <row r="4" spans="1:16">
      <c r="A4" s="91" t="s">
        <v>67</v>
      </c>
      <c r="B4" s="91"/>
      <c r="C4" s="91"/>
      <c r="D4" s="91"/>
      <c r="E4" s="91"/>
      <c r="F4" s="93"/>
      <c r="G4" s="6"/>
    </row>
    <row r="5" spans="1:16">
      <c r="A5" s="94" t="s">
        <v>20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6" s="72" customFormat="1" ht="15.75" customHeight="1">
      <c r="A6" s="99" t="s">
        <v>0</v>
      </c>
      <c r="B6" s="99" t="s">
        <v>9</v>
      </c>
      <c r="C6" s="99" t="s">
        <v>11</v>
      </c>
      <c r="D6" s="99" t="s">
        <v>12</v>
      </c>
      <c r="E6" s="99" t="s">
        <v>13</v>
      </c>
      <c r="F6" s="99" t="s">
        <v>1</v>
      </c>
      <c r="G6" s="99" t="s">
        <v>8</v>
      </c>
      <c r="H6" s="102" t="s">
        <v>25</v>
      </c>
      <c r="I6" s="102"/>
      <c r="J6" s="102" t="s">
        <v>10</v>
      </c>
      <c r="K6" s="102"/>
      <c r="L6" s="102" t="s">
        <v>2</v>
      </c>
      <c r="M6" s="102"/>
      <c r="N6" s="103" t="s">
        <v>15</v>
      </c>
      <c r="O6" s="95" t="s">
        <v>4</v>
      </c>
    </row>
    <row r="7" spans="1:16" s="72" customFormat="1">
      <c r="A7" s="100"/>
      <c r="B7" s="100"/>
      <c r="C7" s="100"/>
      <c r="D7" s="100"/>
      <c r="E7" s="100"/>
      <c r="F7" s="100"/>
      <c r="G7" s="100"/>
      <c r="H7" s="102"/>
      <c r="I7" s="102"/>
      <c r="J7" s="102"/>
      <c r="K7" s="102"/>
      <c r="L7" s="102"/>
      <c r="M7" s="102"/>
      <c r="N7" s="103"/>
      <c r="O7" s="96"/>
    </row>
    <row r="8" spans="1:16" s="72" customFormat="1" ht="25.5">
      <c r="A8" s="100"/>
      <c r="B8" s="100"/>
      <c r="C8" s="100"/>
      <c r="D8" s="100"/>
      <c r="E8" s="100"/>
      <c r="F8" s="100"/>
      <c r="G8" s="100"/>
      <c r="H8" s="7" t="s">
        <v>5</v>
      </c>
      <c r="I8" s="74" t="s">
        <v>6</v>
      </c>
      <c r="J8" s="7" t="s">
        <v>7</v>
      </c>
      <c r="K8" s="74" t="s">
        <v>6</v>
      </c>
      <c r="L8" s="7" t="s">
        <v>3</v>
      </c>
      <c r="M8" s="8" t="s">
        <v>6</v>
      </c>
      <c r="N8" s="103"/>
      <c r="O8" s="96"/>
    </row>
    <row r="9" spans="1:16" s="72" customFormat="1" ht="16.5" thickBot="1">
      <c r="A9" s="101"/>
      <c r="B9" s="101"/>
      <c r="C9" s="101"/>
      <c r="D9" s="101"/>
      <c r="E9" s="101"/>
      <c r="F9" s="101"/>
      <c r="G9" s="101"/>
      <c r="H9" s="14"/>
      <c r="I9" s="74" t="s">
        <v>18</v>
      </c>
      <c r="J9" s="9"/>
      <c r="K9" s="74" t="s">
        <v>18</v>
      </c>
      <c r="L9" s="9"/>
      <c r="M9" s="74" t="s">
        <v>17</v>
      </c>
      <c r="N9" s="74" t="s">
        <v>16</v>
      </c>
      <c r="O9" s="96"/>
    </row>
    <row r="10" spans="1:16" s="72" customFormat="1" ht="16.5" thickBot="1">
      <c r="A10" s="97" t="s">
        <v>21</v>
      </c>
      <c r="B10" s="98"/>
      <c r="C10" s="98"/>
      <c r="D10" s="98"/>
      <c r="E10" s="98"/>
      <c r="F10" s="98"/>
      <c r="G10" s="98"/>
      <c r="H10" s="34">
        <v>44.15</v>
      </c>
      <c r="I10" s="15"/>
      <c r="J10" s="16">
        <v>10</v>
      </c>
      <c r="K10" s="17"/>
      <c r="L10" s="32">
        <v>45</v>
      </c>
      <c r="M10" s="18"/>
      <c r="N10" s="19"/>
      <c r="O10" s="96"/>
      <c r="P10" s="73"/>
    </row>
    <row r="11" spans="1:16" s="72" customFormat="1" ht="27" customHeight="1">
      <c r="A11" s="10">
        <v>1</v>
      </c>
      <c r="B11" s="86" t="s">
        <v>162</v>
      </c>
      <c r="C11" s="87" t="s">
        <v>144</v>
      </c>
      <c r="D11" s="87" t="s">
        <v>145</v>
      </c>
      <c r="E11" s="87" t="s">
        <v>100</v>
      </c>
      <c r="F11" s="88" t="s">
        <v>165</v>
      </c>
      <c r="G11" s="76" t="s">
        <v>180</v>
      </c>
      <c r="H11" s="33">
        <v>52.19</v>
      </c>
      <c r="I11" s="74">
        <f>40*$H$10/H11</f>
        <v>33.837899980839239</v>
      </c>
      <c r="J11" s="7">
        <v>9.8000000000000007</v>
      </c>
      <c r="K11" s="74">
        <f>40*J11/$J$10</f>
        <v>39.200000000000003</v>
      </c>
      <c r="L11" s="31">
        <v>43</v>
      </c>
      <c r="M11" s="74">
        <f>20*L11/$L$10</f>
        <v>19.111111111111111</v>
      </c>
      <c r="N11" s="74">
        <f>I11+K11+M11</f>
        <v>92.149011091950356</v>
      </c>
      <c r="O11" s="23">
        <v>2</v>
      </c>
    </row>
    <row r="12" spans="1:16" s="72" customFormat="1" ht="27" customHeight="1">
      <c r="A12" s="10">
        <v>2</v>
      </c>
      <c r="B12" s="86" t="s">
        <v>163</v>
      </c>
      <c r="C12" s="87" t="s">
        <v>146</v>
      </c>
      <c r="D12" s="87" t="s">
        <v>147</v>
      </c>
      <c r="E12" s="87" t="s">
        <v>148</v>
      </c>
      <c r="F12" s="88" t="s">
        <v>165</v>
      </c>
      <c r="G12" s="76" t="s">
        <v>180</v>
      </c>
      <c r="H12" s="20">
        <v>65.180000000000007</v>
      </c>
      <c r="I12" s="74">
        <f t="shared" ref="I12:I17" si="0">40*$H$10/H12</f>
        <v>27.094200675053695</v>
      </c>
      <c r="J12" s="7">
        <v>9.3000000000000007</v>
      </c>
      <c r="K12" s="74">
        <f t="shared" ref="K12:K17" si="1">40*J12/$J$10</f>
        <v>37.200000000000003</v>
      </c>
      <c r="L12" s="21">
        <v>44</v>
      </c>
      <c r="M12" s="74">
        <f t="shared" ref="M12:M17" si="2">20*L12/$L$10</f>
        <v>19.555555555555557</v>
      </c>
      <c r="N12" s="74">
        <f t="shared" ref="N12:N17" si="3">I12+K12+M12</f>
        <v>83.849756230609259</v>
      </c>
      <c r="O12" s="23">
        <v>4</v>
      </c>
    </row>
    <row r="13" spans="1:16" s="72" customFormat="1" ht="27" customHeight="1">
      <c r="A13" s="10">
        <v>3</v>
      </c>
      <c r="B13" s="86" t="s">
        <v>164</v>
      </c>
      <c r="C13" s="87" t="s">
        <v>149</v>
      </c>
      <c r="D13" s="87" t="s">
        <v>150</v>
      </c>
      <c r="E13" s="87" t="s">
        <v>151</v>
      </c>
      <c r="F13" s="88" t="s">
        <v>165</v>
      </c>
      <c r="G13" s="76" t="s">
        <v>180</v>
      </c>
      <c r="H13" s="20">
        <v>67.41</v>
      </c>
      <c r="I13" s="74">
        <f t="shared" si="0"/>
        <v>26.197893487613115</v>
      </c>
      <c r="J13" s="7">
        <v>8.6999999999999993</v>
      </c>
      <c r="K13" s="74">
        <f t="shared" si="1"/>
        <v>34.799999999999997</v>
      </c>
      <c r="L13" s="21">
        <v>45</v>
      </c>
      <c r="M13" s="74">
        <f t="shared" si="2"/>
        <v>20</v>
      </c>
      <c r="N13" s="74">
        <f t="shared" si="3"/>
        <v>80.997893487613112</v>
      </c>
      <c r="O13" s="23">
        <v>5</v>
      </c>
    </row>
    <row r="14" spans="1:16" s="72" customFormat="1" ht="27" customHeight="1">
      <c r="A14" s="10">
        <v>4</v>
      </c>
      <c r="B14" s="86" t="s">
        <v>158</v>
      </c>
      <c r="C14" s="87" t="s">
        <v>152</v>
      </c>
      <c r="D14" s="87" t="s">
        <v>153</v>
      </c>
      <c r="E14" s="87" t="s">
        <v>154</v>
      </c>
      <c r="F14" s="76">
        <v>11</v>
      </c>
      <c r="G14" s="76" t="s">
        <v>180</v>
      </c>
      <c r="H14" s="20">
        <v>44.15</v>
      </c>
      <c r="I14" s="74">
        <f t="shared" si="0"/>
        <v>40</v>
      </c>
      <c r="J14" s="7">
        <v>10</v>
      </c>
      <c r="K14" s="74">
        <f t="shared" si="1"/>
        <v>40</v>
      </c>
      <c r="L14" s="21">
        <v>40</v>
      </c>
      <c r="M14" s="74">
        <f t="shared" si="2"/>
        <v>17.777777777777779</v>
      </c>
      <c r="N14" s="74">
        <f t="shared" si="3"/>
        <v>97.777777777777771</v>
      </c>
      <c r="O14" s="23">
        <v>1</v>
      </c>
    </row>
    <row r="15" spans="1:16" s="11" customFormat="1" ht="27" customHeight="1">
      <c r="A15" s="10">
        <v>5</v>
      </c>
      <c r="B15" s="86" t="s">
        <v>159</v>
      </c>
      <c r="C15" s="87" t="s">
        <v>155</v>
      </c>
      <c r="D15" s="87" t="s">
        <v>145</v>
      </c>
      <c r="E15" s="87" t="s">
        <v>156</v>
      </c>
      <c r="F15" s="76">
        <v>11</v>
      </c>
      <c r="G15" s="76" t="s">
        <v>180</v>
      </c>
      <c r="H15" s="20">
        <v>57.21</v>
      </c>
      <c r="I15" s="74">
        <f t="shared" si="0"/>
        <v>30.86872924313931</v>
      </c>
      <c r="J15" s="7">
        <v>9.3000000000000007</v>
      </c>
      <c r="K15" s="74">
        <f t="shared" si="1"/>
        <v>37.200000000000003</v>
      </c>
      <c r="L15" s="21">
        <v>26</v>
      </c>
      <c r="M15" s="74">
        <f t="shared" si="2"/>
        <v>11.555555555555555</v>
      </c>
      <c r="N15" s="74">
        <f t="shared" si="3"/>
        <v>79.624284798694873</v>
      </c>
      <c r="O15" s="23">
        <v>6</v>
      </c>
    </row>
    <row r="16" spans="1:16" s="11" customFormat="1" ht="27" customHeight="1">
      <c r="A16" s="10">
        <v>6</v>
      </c>
      <c r="B16" s="86" t="s">
        <v>160</v>
      </c>
      <c r="C16" s="87" t="s">
        <v>155</v>
      </c>
      <c r="D16" s="87" t="s">
        <v>96</v>
      </c>
      <c r="E16" s="87" t="s">
        <v>156</v>
      </c>
      <c r="F16" s="76">
        <v>11</v>
      </c>
      <c r="G16" s="76" t="s">
        <v>180</v>
      </c>
      <c r="H16" s="20">
        <v>71.709999999999994</v>
      </c>
      <c r="I16" s="74">
        <f t="shared" si="0"/>
        <v>24.626969739227444</v>
      </c>
      <c r="J16" s="7">
        <v>9.3000000000000007</v>
      </c>
      <c r="K16" s="74">
        <f t="shared" si="1"/>
        <v>37.200000000000003</v>
      </c>
      <c r="L16" s="21">
        <v>26</v>
      </c>
      <c r="M16" s="74">
        <f t="shared" si="2"/>
        <v>11.555555555555555</v>
      </c>
      <c r="N16" s="74">
        <f t="shared" si="3"/>
        <v>73.382525294783008</v>
      </c>
      <c r="O16" s="23">
        <v>7</v>
      </c>
    </row>
    <row r="17" spans="1:16" s="11" customFormat="1" ht="27" customHeight="1">
      <c r="A17" s="10">
        <v>7</v>
      </c>
      <c r="B17" s="86" t="s">
        <v>161</v>
      </c>
      <c r="C17" s="87" t="s">
        <v>155</v>
      </c>
      <c r="D17" s="87" t="s">
        <v>157</v>
      </c>
      <c r="E17" s="87" t="s">
        <v>156</v>
      </c>
      <c r="F17" s="76">
        <v>11</v>
      </c>
      <c r="G17" s="76" t="s">
        <v>180</v>
      </c>
      <c r="H17" s="20">
        <v>52.03</v>
      </c>
      <c r="I17" s="74">
        <f t="shared" si="0"/>
        <v>33.941956563521046</v>
      </c>
      <c r="J17" s="7">
        <v>9.5</v>
      </c>
      <c r="K17" s="74">
        <f t="shared" si="1"/>
        <v>38</v>
      </c>
      <c r="L17" s="21">
        <v>27</v>
      </c>
      <c r="M17" s="74">
        <f t="shared" si="2"/>
        <v>12</v>
      </c>
      <c r="N17" s="74">
        <f t="shared" si="3"/>
        <v>83.941956563521046</v>
      </c>
      <c r="O17" s="23">
        <v>3</v>
      </c>
    </row>
    <row r="18" spans="1:16" ht="16.5" thickBot="1">
      <c r="A18" s="12"/>
      <c r="B18" s="12"/>
      <c r="C18" s="12"/>
      <c r="D18" s="12"/>
      <c r="E18" s="12"/>
    </row>
    <row r="19" spans="1:16" ht="15.75" customHeight="1">
      <c r="A19" s="12"/>
      <c r="B19" s="12"/>
      <c r="C19" s="29" t="s">
        <v>21</v>
      </c>
      <c r="D19" s="28"/>
      <c r="E19" s="28"/>
      <c r="F19" s="28"/>
      <c r="G19" s="28"/>
      <c r="H19" s="27"/>
      <c r="I19" s="28"/>
      <c r="M19" s="2"/>
      <c r="O19" s="3"/>
      <c r="P19" s="2"/>
    </row>
    <row r="20" spans="1:16" ht="16.5" thickBot="1">
      <c r="A20" s="12"/>
      <c r="B20" s="12"/>
      <c r="C20" s="12"/>
      <c r="D20" s="12"/>
      <c r="E20" s="12"/>
      <c r="G20" s="6"/>
      <c r="M20" s="2"/>
      <c r="O20" s="3"/>
      <c r="P20" s="2"/>
    </row>
    <row r="21" spans="1:16">
      <c r="A21" s="12"/>
      <c r="B21" s="12"/>
      <c r="C21" s="29" t="s">
        <v>27</v>
      </c>
      <c r="D21" s="28"/>
      <c r="E21" s="28"/>
      <c r="F21" s="28"/>
      <c r="G21" s="28"/>
      <c r="H21" s="30">
        <v>20</v>
      </c>
      <c r="M21" s="2"/>
      <c r="O21" s="3"/>
      <c r="P21" s="2"/>
    </row>
    <row r="22" spans="1:16">
      <c r="A22" s="12"/>
      <c r="B22" s="12"/>
      <c r="C22" s="12"/>
      <c r="D22" s="12"/>
      <c r="E22" s="12"/>
    </row>
    <row r="23" spans="1:16">
      <c r="A23" s="12"/>
      <c r="B23" s="12"/>
      <c r="C23" s="12"/>
      <c r="D23" s="12"/>
      <c r="E23" s="12"/>
    </row>
    <row r="24" spans="1:16">
      <c r="A24" s="12"/>
      <c r="B24" s="12"/>
      <c r="C24" s="12"/>
      <c r="D24" s="12"/>
      <c r="E24" s="12"/>
    </row>
    <row r="25" spans="1:16">
      <c r="A25" s="12"/>
      <c r="B25" s="12"/>
      <c r="C25" s="12"/>
      <c r="D25" s="12"/>
      <c r="E25" s="12"/>
    </row>
    <row r="26" spans="1:16">
      <c r="A26" s="12"/>
      <c r="B26" s="12"/>
      <c r="C26" s="12"/>
      <c r="D26" s="12"/>
      <c r="E26" s="12"/>
    </row>
    <row r="27" spans="1:16">
      <c r="A27" s="12"/>
      <c r="B27" s="12"/>
      <c r="C27" s="12"/>
      <c r="D27" s="12"/>
      <c r="E27" s="12"/>
    </row>
    <row r="28" spans="1:16">
      <c r="A28" s="12"/>
      <c r="B28" s="12"/>
      <c r="C28" s="12"/>
      <c r="D28" s="12"/>
      <c r="E28" s="12"/>
    </row>
    <row r="29" spans="1:16">
      <c r="A29" s="12"/>
      <c r="B29" s="12"/>
      <c r="C29" s="12"/>
      <c r="D29" s="12"/>
      <c r="E29" s="12"/>
    </row>
    <row r="30" spans="1:16">
      <c r="A30" s="12"/>
      <c r="B30" s="12"/>
      <c r="C30" s="12"/>
      <c r="D30" s="12"/>
      <c r="E30" s="12"/>
    </row>
    <row r="31" spans="1:16">
      <c r="A31" s="12"/>
      <c r="B31" s="12"/>
      <c r="C31" s="12"/>
      <c r="D31" s="12"/>
      <c r="E31" s="12"/>
    </row>
    <row r="32" spans="1:1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3"/>
      <c r="B34" s="13"/>
      <c r="C34" s="13"/>
      <c r="D34" s="13"/>
      <c r="E34" s="13"/>
    </row>
  </sheetData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80" zoomScaleNormal="80" workbookViewId="0">
      <selection activeCell="Q22" sqref="Q22"/>
    </sheetView>
  </sheetViews>
  <sheetFormatPr defaultColWidth="9.140625" defaultRowHeight="15.75"/>
  <cols>
    <col min="1" max="1" width="4.140625" style="69" customWidth="1"/>
    <col min="2" max="2" width="6.85546875" style="69" customWidth="1"/>
    <col min="3" max="3" width="13.28515625" style="69" customWidth="1"/>
    <col min="4" max="4" width="11.7109375" style="69" customWidth="1"/>
    <col min="5" max="5" width="15.7109375" style="69" customWidth="1"/>
    <col min="6" max="6" width="7.42578125" style="69" customWidth="1"/>
    <col min="7" max="7" width="55" style="36" customWidth="1"/>
    <col min="8" max="8" width="9.140625" style="37"/>
    <col min="9" max="9" width="9.7109375" style="37" customWidth="1"/>
    <col min="10" max="10" width="8.140625" style="37" customWidth="1"/>
    <col min="11" max="11" width="9.7109375" style="37" customWidth="1"/>
    <col min="12" max="12" width="7.85546875" style="37" customWidth="1"/>
    <col min="13" max="13" width="9.7109375" style="38" customWidth="1"/>
    <col min="14" max="14" width="10.5703125" style="37" customWidth="1"/>
    <col min="15" max="15" width="12.28515625" style="35" customWidth="1"/>
    <col min="16" max="16384" width="9.140625" style="35"/>
  </cols>
  <sheetData>
    <row r="1" spans="1:16">
      <c r="A1" s="104" t="s">
        <v>181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>
      <c r="A2" s="105" t="s">
        <v>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>
      <c r="A3" s="106" t="s">
        <v>30</v>
      </c>
      <c r="B3" s="106"/>
      <c r="C3" s="106"/>
      <c r="D3" s="106"/>
      <c r="E3" s="106"/>
      <c r="F3" s="107"/>
      <c r="O3" s="39"/>
    </row>
    <row r="4" spans="1:16">
      <c r="A4" s="106" t="s">
        <v>67</v>
      </c>
      <c r="B4" s="106"/>
      <c r="C4" s="106"/>
      <c r="D4" s="106"/>
      <c r="E4" s="106"/>
      <c r="F4" s="108"/>
      <c r="G4" s="40"/>
    </row>
    <row r="5" spans="1:16">
      <c r="A5" s="109" t="s">
        <v>24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s="69" customFormat="1" ht="15.75" customHeight="1">
      <c r="A6" s="114" t="s">
        <v>0</v>
      </c>
      <c r="B6" s="114" t="s">
        <v>9</v>
      </c>
      <c r="C6" s="114" t="s">
        <v>11</v>
      </c>
      <c r="D6" s="114" t="s">
        <v>12</v>
      </c>
      <c r="E6" s="114" t="s">
        <v>13</v>
      </c>
      <c r="F6" s="114" t="s">
        <v>1</v>
      </c>
      <c r="G6" s="114" t="s">
        <v>8</v>
      </c>
      <c r="H6" s="117" t="s">
        <v>25</v>
      </c>
      <c r="I6" s="117"/>
      <c r="J6" s="117" t="s">
        <v>10</v>
      </c>
      <c r="K6" s="117"/>
      <c r="L6" s="117" t="s">
        <v>2</v>
      </c>
      <c r="M6" s="117"/>
      <c r="N6" s="118" t="s">
        <v>15</v>
      </c>
      <c r="O6" s="110" t="s">
        <v>4</v>
      </c>
    </row>
    <row r="7" spans="1:16" s="69" customFormat="1">
      <c r="A7" s="115"/>
      <c r="B7" s="115"/>
      <c r="C7" s="115"/>
      <c r="D7" s="115"/>
      <c r="E7" s="115"/>
      <c r="F7" s="115"/>
      <c r="G7" s="115"/>
      <c r="H7" s="117"/>
      <c r="I7" s="117"/>
      <c r="J7" s="117"/>
      <c r="K7" s="117"/>
      <c r="L7" s="117"/>
      <c r="M7" s="117"/>
      <c r="N7" s="118"/>
      <c r="O7" s="111"/>
    </row>
    <row r="8" spans="1:16" s="69" customFormat="1" ht="25.5">
      <c r="A8" s="115"/>
      <c r="B8" s="115"/>
      <c r="C8" s="115"/>
      <c r="D8" s="115"/>
      <c r="E8" s="115"/>
      <c r="F8" s="115"/>
      <c r="G8" s="115"/>
      <c r="H8" s="41" t="s">
        <v>5</v>
      </c>
      <c r="I8" s="71" t="s">
        <v>6</v>
      </c>
      <c r="J8" s="41" t="s">
        <v>7</v>
      </c>
      <c r="K8" s="71" t="s">
        <v>6</v>
      </c>
      <c r="L8" s="41" t="s">
        <v>3</v>
      </c>
      <c r="M8" s="64" t="s">
        <v>6</v>
      </c>
      <c r="N8" s="118"/>
      <c r="O8" s="111"/>
    </row>
    <row r="9" spans="1:16" s="69" customFormat="1" ht="16.5" thickBot="1">
      <c r="A9" s="116"/>
      <c r="B9" s="116"/>
      <c r="C9" s="116"/>
      <c r="D9" s="116"/>
      <c r="E9" s="116"/>
      <c r="F9" s="116"/>
      <c r="G9" s="116"/>
      <c r="H9" s="42"/>
      <c r="I9" s="71" t="s">
        <v>18</v>
      </c>
      <c r="J9" s="43"/>
      <c r="K9" s="71" t="s">
        <v>18</v>
      </c>
      <c r="L9" s="43"/>
      <c r="M9" s="71" t="s">
        <v>17</v>
      </c>
      <c r="N9" s="71" t="s">
        <v>16</v>
      </c>
      <c r="O9" s="111"/>
    </row>
    <row r="10" spans="1:16" s="69" customFormat="1" ht="16.5" thickBot="1">
      <c r="A10" s="112" t="s">
        <v>22</v>
      </c>
      <c r="B10" s="113"/>
      <c r="C10" s="113"/>
      <c r="D10" s="113"/>
      <c r="E10" s="113"/>
      <c r="F10" s="113"/>
      <c r="G10" s="113"/>
      <c r="H10" s="44">
        <v>42.97</v>
      </c>
      <c r="I10" s="65"/>
      <c r="J10" s="45">
        <v>8.8000000000000007</v>
      </c>
      <c r="K10" s="66"/>
      <c r="L10" s="46">
        <v>46</v>
      </c>
      <c r="M10" s="67"/>
      <c r="N10" s="68"/>
      <c r="O10" s="111"/>
      <c r="P10" s="70"/>
    </row>
    <row r="11" spans="1:16" s="69" customFormat="1" ht="27" customHeight="1">
      <c r="A11" s="47">
        <v>1</v>
      </c>
      <c r="B11" s="86" t="s">
        <v>175</v>
      </c>
      <c r="C11" s="87" t="s">
        <v>166</v>
      </c>
      <c r="D11" s="87" t="s">
        <v>167</v>
      </c>
      <c r="E11" s="87" t="s">
        <v>168</v>
      </c>
      <c r="F11" s="88" t="s">
        <v>165</v>
      </c>
      <c r="G11" s="76" t="s">
        <v>180</v>
      </c>
      <c r="H11" s="48">
        <v>46.09</v>
      </c>
      <c r="I11" s="60">
        <f>40*$H$10/H11</f>
        <v>37.29225428509438</v>
      </c>
      <c r="J11" s="41">
        <v>6.7</v>
      </c>
      <c r="K11" s="60">
        <f>40*J11/$J$10</f>
        <v>30.454545454545453</v>
      </c>
      <c r="L11" s="49">
        <v>46</v>
      </c>
      <c r="M11" s="60">
        <f>20*L11/$L$10</f>
        <v>20</v>
      </c>
      <c r="N11" s="60">
        <f>I11+K11+M11</f>
        <v>87.74679973963984</v>
      </c>
      <c r="O11" s="50">
        <v>2</v>
      </c>
    </row>
    <row r="12" spans="1:16" s="69" customFormat="1" ht="27" customHeight="1">
      <c r="A12" s="47">
        <v>2</v>
      </c>
      <c r="B12" s="86" t="s">
        <v>176</v>
      </c>
      <c r="C12" s="87" t="s">
        <v>169</v>
      </c>
      <c r="D12" s="87" t="s">
        <v>170</v>
      </c>
      <c r="E12" s="87" t="s">
        <v>171</v>
      </c>
      <c r="F12" s="88" t="s">
        <v>178</v>
      </c>
      <c r="G12" s="76" t="s">
        <v>180</v>
      </c>
      <c r="H12" s="51">
        <v>42.97</v>
      </c>
      <c r="I12" s="60">
        <f>40*$H$10/H12</f>
        <v>40</v>
      </c>
      <c r="J12" s="41">
        <v>8.8000000000000007</v>
      </c>
      <c r="K12" s="60">
        <f t="shared" ref="K12:K13" si="0">40*J12/$J$10</f>
        <v>40</v>
      </c>
      <c r="L12" s="52">
        <v>23</v>
      </c>
      <c r="M12" s="60">
        <f>20*L12/$L$10</f>
        <v>10</v>
      </c>
      <c r="N12" s="60">
        <f t="shared" ref="N12:N13" si="1">I12+K12+M12</f>
        <v>90</v>
      </c>
      <c r="O12" s="50">
        <v>1</v>
      </c>
    </row>
    <row r="13" spans="1:16" s="69" customFormat="1" ht="27" customHeight="1">
      <c r="A13" s="47">
        <v>3</v>
      </c>
      <c r="B13" s="86" t="s">
        <v>177</v>
      </c>
      <c r="C13" s="87" t="s">
        <v>172</v>
      </c>
      <c r="D13" s="87" t="s">
        <v>173</v>
      </c>
      <c r="E13" s="87" t="s">
        <v>174</v>
      </c>
      <c r="F13" s="88" t="s">
        <v>178</v>
      </c>
      <c r="G13" s="76" t="s">
        <v>180</v>
      </c>
      <c r="H13" s="51">
        <v>48.72</v>
      </c>
      <c r="I13" s="60">
        <f t="shared" ref="I13" si="2">40*$H$10/H13</f>
        <v>35.279146141215108</v>
      </c>
      <c r="J13" s="41">
        <v>6.7</v>
      </c>
      <c r="K13" s="60">
        <f t="shared" si="0"/>
        <v>30.454545454545453</v>
      </c>
      <c r="L13" s="52">
        <v>14</v>
      </c>
      <c r="M13" s="60">
        <f t="shared" ref="M13" si="3">20*L13/$L$10</f>
        <v>6.0869565217391308</v>
      </c>
      <c r="N13" s="60">
        <f t="shared" si="1"/>
        <v>71.820648117499687</v>
      </c>
      <c r="O13" s="50">
        <v>3</v>
      </c>
    </row>
    <row r="14" spans="1:16" ht="16.5" thickBot="1">
      <c r="A14" s="54"/>
      <c r="B14" s="54"/>
      <c r="C14" s="54"/>
      <c r="D14" s="54"/>
      <c r="E14" s="54"/>
    </row>
    <row r="15" spans="1:16" ht="15.75" customHeight="1">
      <c r="A15" s="54"/>
      <c r="B15" s="54"/>
      <c r="C15" s="55" t="s">
        <v>22</v>
      </c>
      <c r="D15" s="56"/>
      <c r="E15" s="56"/>
      <c r="F15" s="56"/>
      <c r="G15" s="56"/>
      <c r="H15" s="57"/>
      <c r="I15" s="56"/>
      <c r="M15" s="37"/>
      <c r="O15" s="38"/>
      <c r="P15" s="37"/>
    </row>
    <row r="16" spans="1:16" ht="16.5" thickBot="1">
      <c r="A16" s="54"/>
      <c r="B16" s="54"/>
      <c r="C16" s="54"/>
      <c r="D16" s="54"/>
      <c r="E16" s="54"/>
      <c r="G16" s="40"/>
      <c r="M16" s="37"/>
      <c r="O16" s="38"/>
      <c r="P16" s="37"/>
    </row>
    <row r="17" spans="1:16">
      <c r="A17" s="54"/>
      <c r="B17" s="54"/>
      <c r="C17" s="55" t="s">
        <v>27</v>
      </c>
      <c r="D17" s="56"/>
      <c r="E17" s="56"/>
      <c r="F17" s="56"/>
      <c r="G17" s="56"/>
      <c r="H17" s="58">
        <v>20</v>
      </c>
      <c r="M17" s="37"/>
      <c r="O17" s="38"/>
      <c r="P17" s="37"/>
    </row>
    <row r="18" spans="1:16">
      <c r="A18" s="54"/>
      <c r="B18" s="54"/>
      <c r="C18" s="54"/>
      <c r="D18" s="54"/>
      <c r="E18" s="54"/>
    </row>
    <row r="19" spans="1:16">
      <c r="A19" s="54"/>
      <c r="B19" s="54"/>
      <c r="C19" s="54"/>
      <c r="D19" s="54"/>
      <c r="E19" s="54"/>
    </row>
    <row r="20" spans="1:16">
      <c r="A20" s="54"/>
      <c r="B20" s="54"/>
      <c r="C20" s="54"/>
      <c r="D20" s="54"/>
      <c r="E20" s="54"/>
    </row>
    <row r="21" spans="1:16">
      <c r="A21" s="54"/>
      <c r="B21" s="54"/>
      <c r="C21" s="54"/>
      <c r="D21" s="54"/>
      <c r="E21" s="54"/>
    </row>
    <row r="22" spans="1:16">
      <c r="A22" s="54"/>
      <c r="B22" s="54"/>
      <c r="C22" s="54"/>
      <c r="D22" s="54"/>
      <c r="E22" s="54"/>
    </row>
    <row r="23" spans="1:16">
      <c r="A23" s="54"/>
      <c r="B23" s="54"/>
      <c r="C23" s="54"/>
      <c r="D23" s="54"/>
      <c r="E23" s="54"/>
    </row>
    <row r="24" spans="1:16">
      <c r="A24" s="54"/>
      <c r="B24" s="54"/>
      <c r="C24" s="54"/>
      <c r="D24" s="54"/>
      <c r="E24" s="54"/>
    </row>
    <row r="25" spans="1:16">
      <c r="A25" s="54"/>
      <c r="B25" s="54"/>
      <c r="C25" s="54"/>
      <c r="D25" s="54"/>
      <c r="E25" s="54"/>
    </row>
    <row r="26" spans="1:16">
      <c r="A26" s="54"/>
      <c r="B26" s="54"/>
      <c r="C26" s="54"/>
      <c r="D26" s="54"/>
      <c r="E26" s="54"/>
    </row>
    <row r="27" spans="1:16">
      <c r="A27" s="54"/>
      <c r="B27" s="54"/>
      <c r="C27" s="54"/>
      <c r="D27" s="54"/>
      <c r="E27" s="54"/>
    </row>
    <row r="28" spans="1:16">
      <c r="A28" s="54"/>
      <c r="B28" s="54"/>
      <c r="C28" s="54"/>
      <c r="D28" s="54"/>
      <c r="E28" s="54"/>
    </row>
    <row r="29" spans="1:16">
      <c r="A29" s="54"/>
      <c r="B29" s="54"/>
      <c r="C29" s="54"/>
      <c r="D29" s="54"/>
      <c r="E29" s="54"/>
    </row>
    <row r="30" spans="1:16">
      <c r="A30" s="59"/>
      <c r="B30" s="59"/>
      <c r="C30" s="59"/>
      <c r="D30" s="59"/>
      <c r="E30" s="59"/>
    </row>
  </sheetData>
  <sheetProtection formatCells="0" formatRows="0" insertRows="0" deleteRows="0" autoFilter="0"/>
  <protectedRanges>
    <protectedRange password="CA9C" sqref="J10:J13" name="Диапазон2"/>
    <protectedRange password="CA9C" sqref="H11:H13 B11:B13" name="Диапазон1"/>
  </protectedRanges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девушки 5-6</vt:lpstr>
      <vt:lpstr>юноши 5-6</vt:lpstr>
      <vt:lpstr>девушки 7-8</vt:lpstr>
      <vt:lpstr>юноши 7-8 </vt:lpstr>
      <vt:lpstr>девушки 9-11</vt:lpstr>
      <vt:lpstr>юноши 9-11</vt:lpstr>
      <vt:lpstr>'девушки 5-6'!Область_печати</vt:lpstr>
      <vt:lpstr>'девушки 7-8'!Область_печати</vt:lpstr>
      <vt:lpstr>'девушки 9-11'!Область_печати</vt:lpstr>
      <vt:lpstr>'юноши 5-6'!Область_печати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2024-10-18T10:57:34Z</cp:lastPrinted>
  <dcterms:created xsi:type="dcterms:W3CDTF">2010-01-21T09:16:19Z</dcterms:created>
  <dcterms:modified xsi:type="dcterms:W3CDTF">2024-10-20T15:31:10Z</dcterms:modified>
</cp:coreProperties>
</file>